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updateLinks="never" codeName="DieseArbeitsmappe" defaultThemeVersion="124226"/>
  <mc:AlternateContent xmlns:mc="http://schemas.openxmlformats.org/markup-compatibility/2006">
    <mc:Choice Requires="x15">
      <x15ac:absPath xmlns:x15ac="http://schemas.microsoft.com/office/spreadsheetml/2010/11/ac" url="\\Dswibns003\windat\Strom\BK8-Kraftwerksthemen\0010_übergreifende ÜNB_Themen\00_Sonstiges\EHB 2025\"/>
    </mc:Choice>
  </mc:AlternateContent>
  <xr:revisionPtr revIDLastSave="0" documentId="13_ncr:1_{18ED55C5-3981-44EA-8D29-FFE744505D05}" xr6:coauthVersionLast="47" xr6:coauthVersionMax="47" xr10:uidLastSave="{00000000-0000-0000-0000-000000000000}"/>
  <bookViews>
    <workbookView xWindow="28680" yWindow="-120" windowWidth="29040" windowHeight="15240" tabRatio="840" activeTab="1" xr2:uid="{00000000-000D-0000-FFFF-FFFF00000000}"/>
  </bookViews>
  <sheets>
    <sheet name="Hinweise" sheetId="1" r:id="rId1"/>
    <sheet name="Kostenübersicht" sheetId="5" r:id="rId2"/>
    <sheet name="N_1" sheetId="2" r:id="rId3"/>
    <sheet name="N_2" sheetId="12" r:id="rId4"/>
    <sheet name="N_3" sheetId="52" r:id="rId5"/>
    <sheet name="P_1" sheetId="53" r:id="rId6"/>
    <sheet name="P_2" sheetId="40" r:id="rId7"/>
    <sheet name="P_3" sheetId="37" r:id="rId8"/>
    <sheet name="P_4" sheetId="38" r:id="rId9"/>
    <sheet name="K" sheetId="42" r:id="rId10"/>
    <sheet name="S" sheetId="44" r:id="rId11"/>
    <sheet name="B" sheetId="33" r:id="rId12"/>
    <sheet name="G" sheetId="48" r:id="rId13"/>
    <sheet name="+" sheetId="6" state="veryHidden" r:id="rId14"/>
  </sheets>
  <externalReferences>
    <externalReference r:id="rId15"/>
  </externalReferences>
  <definedNames>
    <definedName name="_xlnm.Print_Area" localSheetId="1">Kostenübersicht!$A$1:$C$69</definedName>
    <definedName name="_xlnm.Print_Area" localSheetId="2">N_1!$A$1:$F$48</definedName>
    <definedName name="_xlnm.Print_Area" localSheetId="5">P_1!$A$1:$D$42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4" i="42" l="1"/>
  <c r="E5" i="40"/>
  <c r="C40" i="2"/>
  <c r="B8" i="33"/>
  <c r="B7" i="33"/>
  <c r="B4" i="44"/>
  <c r="C7" i="52" l="1"/>
  <c r="C1285" i="12"/>
  <c r="B1285" i="12"/>
  <c r="C1241" i="12"/>
  <c r="B1241" i="12"/>
  <c r="C1197" i="12"/>
  <c r="B1197" i="12"/>
  <c r="C1153" i="12"/>
  <c r="B1153" i="12"/>
  <c r="C1109" i="12"/>
  <c r="B1109" i="12"/>
  <c r="C1065" i="12"/>
  <c r="B1065" i="12"/>
  <c r="B1021" i="12"/>
  <c r="C1021" i="12"/>
  <c r="C977" i="12"/>
  <c r="B977" i="12"/>
  <c r="C933" i="12"/>
  <c r="B933" i="12"/>
  <c r="B889" i="12"/>
  <c r="C889" i="12"/>
  <c r="C845" i="12"/>
  <c r="B845" i="12"/>
  <c r="C801" i="12"/>
  <c r="B801" i="12"/>
  <c r="C757" i="12"/>
  <c r="B757" i="12"/>
  <c r="C713" i="12"/>
  <c r="B713" i="12"/>
  <c r="C669" i="12"/>
  <c r="B669" i="12"/>
  <c r="C622" i="12"/>
  <c r="B622" i="12"/>
  <c r="C578" i="12"/>
  <c r="B578" i="12"/>
  <c r="C534" i="12"/>
  <c r="B534" i="12"/>
  <c r="C490" i="12"/>
  <c r="B490" i="12"/>
  <c r="C446" i="12"/>
  <c r="B446" i="12"/>
  <c r="C402" i="12"/>
  <c r="B402" i="12"/>
  <c r="C358" i="12"/>
  <c r="B358" i="12"/>
  <c r="C314" i="12"/>
  <c r="B314" i="12"/>
  <c r="C270" i="12"/>
  <c r="B270" i="12"/>
  <c r="C226" i="12"/>
  <c r="B226" i="12"/>
  <c r="C182" i="12"/>
  <c r="B182" i="12"/>
  <c r="C138" i="12"/>
  <c r="B138" i="12"/>
  <c r="C94" i="12"/>
  <c r="B94" i="12"/>
  <c r="C50" i="12"/>
  <c r="D50" i="12"/>
  <c r="E50" i="12"/>
  <c r="B50" i="12"/>
  <c r="E6" i="12"/>
  <c r="C6" i="12"/>
  <c r="D6" i="12"/>
  <c r="B6" i="12"/>
  <c r="F12" i="33"/>
  <c r="B4" i="33" s="1"/>
  <c r="B58" i="5"/>
  <c r="C227" i="48"/>
  <c r="C212" i="48"/>
  <c r="C197" i="48"/>
  <c r="C182" i="48"/>
  <c r="C167" i="48"/>
  <c r="C152" i="48"/>
  <c r="C137" i="48"/>
  <c r="C122" i="48"/>
  <c r="C107" i="48"/>
  <c r="C92" i="48"/>
  <c r="C77" i="48"/>
  <c r="C62" i="48"/>
  <c r="C47" i="48"/>
  <c r="C32" i="48"/>
  <c r="A1462" i="52"/>
  <c r="A1358" i="52"/>
  <c r="A1254" i="52"/>
  <c r="A1150" i="52"/>
  <c r="A1046" i="52"/>
  <c r="A942" i="52"/>
  <c r="A838" i="52"/>
  <c r="A734" i="52"/>
  <c r="A630" i="52"/>
  <c r="A526" i="52"/>
  <c r="A422" i="52"/>
  <c r="A318" i="52"/>
  <c r="A214" i="52"/>
  <c r="A110" i="52"/>
  <c r="A6" i="52"/>
  <c r="B7" i="44"/>
  <c r="B6" i="44"/>
  <c r="B5" i="44"/>
  <c r="B5" i="33" l="1"/>
  <c r="B10" i="42"/>
  <c r="B9" i="42"/>
  <c r="B7" i="42"/>
  <c r="B8" i="42"/>
  <c r="B6" i="42"/>
  <c r="C14" i="48" l="1"/>
  <c r="E181" i="38"/>
  <c r="E137" i="38"/>
  <c r="E5" i="38"/>
  <c r="F181" i="40"/>
  <c r="E181" i="40"/>
  <c r="C85" i="53" s="1"/>
  <c r="E137" i="40"/>
  <c r="C68" i="53" s="1"/>
  <c r="C68" i="5" l="1"/>
  <c r="C8" i="48"/>
  <c r="C62" i="5" s="1"/>
  <c r="C9" i="48"/>
  <c r="C63" i="5" s="1"/>
  <c r="C11" i="48"/>
  <c r="C65" i="5" s="1"/>
  <c r="C12" i="48"/>
  <c r="C66" i="5" s="1"/>
  <c r="C13" i="48"/>
  <c r="C67" i="5" s="1"/>
  <c r="C7" i="48"/>
  <c r="C61" i="5" s="1"/>
  <c r="C5" i="48"/>
  <c r="C69" i="5" l="1"/>
  <c r="B6" i="33"/>
  <c r="C90" i="53"/>
  <c r="C73" i="53"/>
  <c r="A180" i="38"/>
  <c r="A136" i="38"/>
  <c r="A92" i="38"/>
  <c r="A48" i="38"/>
  <c r="A4" i="38"/>
  <c r="A180" i="37"/>
  <c r="A136" i="37"/>
  <c r="A92" i="37"/>
  <c r="A48" i="37"/>
  <c r="A4" i="37"/>
  <c r="A181" i="40"/>
  <c r="A180" i="40"/>
  <c r="A137" i="40"/>
  <c r="A136" i="40"/>
  <c r="A93" i="40"/>
  <c r="A92" i="40"/>
  <c r="A49" i="40"/>
  <c r="A48" i="40"/>
  <c r="A5" i="40"/>
  <c r="A4" i="40"/>
  <c r="D1463" i="52" l="1"/>
  <c r="D1359" i="52"/>
  <c r="D1255" i="52"/>
  <c r="D1151" i="52"/>
  <c r="D1047" i="52"/>
  <c r="C1047" i="52"/>
  <c r="D943" i="52"/>
  <c r="D839" i="52"/>
  <c r="D735" i="52"/>
  <c r="D631" i="52"/>
  <c r="D527" i="52"/>
  <c r="D423" i="52"/>
  <c r="D319" i="52"/>
  <c r="D215" i="52"/>
  <c r="D111" i="52"/>
  <c r="D7" i="52"/>
  <c r="C295" i="2" l="1"/>
  <c r="C208" i="2"/>
  <c r="C1463" i="52"/>
  <c r="C280" i="2" s="1"/>
  <c r="C1359" i="52"/>
  <c r="C262" i="2" s="1"/>
  <c r="C1255" i="52"/>
  <c r="C244" i="2" s="1"/>
  <c r="C1151" i="52"/>
  <c r="C226" i="2" s="1"/>
  <c r="C943" i="52"/>
  <c r="C190" i="2" s="1"/>
  <c r="C839" i="52"/>
  <c r="C172" i="2" s="1"/>
  <c r="C735" i="52"/>
  <c r="C154" i="2" s="1"/>
  <c r="C631" i="52"/>
  <c r="C136" i="2" s="1"/>
  <c r="C527" i="52"/>
  <c r="C118" i="2" s="1"/>
  <c r="C423" i="52"/>
  <c r="C100" i="2" s="1"/>
  <c r="C319" i="52"/>
  <c r="C82" i="2" s="1"/>
  <c r="C215" i="52"/>
  <c r="C64" i="2" s="1"/>
  <c r="C111" i="52"/>
  <c r="C46" i="2" s="1"/>
  <c r="C28" i="2"/>
  <c r="B22" i="5" l="1"/>
  <c r="C12" i="53"/>
  <c r="C29" i="5" s="1"/>
  <c r="C11" i="53"/>
  <c r="C28" i="5" s="1"/>
  <c r="C7" i="53"/>
  <c r="C24" i="5" s="1"/>
  <c r="C5" i="53"/>
  <c r="C228" i="48"/>
  <c r="C213" i="48"/>
  <c r="C198" i="48"/>
  <c r="C183" i="48"/>
  <c r="C168" i="48"/>
  <c r="C153" i="48"/>
  <c r="C138" i="48"/>
  <c r="C123" i="48"/>
  <c r="C108" i="48"/>
  <c r="C93" i="48"/>
  <c r="C78" i="48"/>
  <c r="C63" i="48"/>
  <c r="C48" i="48"/>
  <c r="C33" i="48"/>
  <c r="C18" i="48"/>
  <c r="C4" i="48"/>
  <c r="C54" i="5"/>
  <c r="C53" i="5"/>
  <c r="C44" i="5"/>
  <c r="C45" i="5"/>
  <c r="C46" i="5"/>
  <c r="B44" i="5"/>
  <c r="B45" i="5"/>
  <c r="B46" i="5"/>
  <c r="B43" i="5"/>
  <c r="B42" i="5"/>
  <c r="B35" i="5"/>
  <c r="C35" i="5"/>
  <c r="B36" i="5"/>
  <c r="C36" i="5"/>
  <c r="B37" i="5"/>
  <c r="C37" i="5"/>
  <c r="B38" i="5"/>
  <c r="C38" i="5"/>
  <c r="B39" i="5"/>
  <c r="C39" i="5"/>
  <c r="B34" i="5"/>
  <c r="B33" i="5"/>
  <c r="C52" i="5" l="1"/>
  <c r="C17" i="5"/>
  <c r="B30" i="44" l="1"/>
  <c r="B31" i="44" s="1"/>
  <c r="B32" i="44" s="1"/>
  <c r="B33" i="44" s="1"/>
  <c r="B34" i="44" s="1"/>
  <c r="B35" i="44" s="1"/>
  <c r="B36" i="44" s="1"/>
  <c r="B37" i="44" s="1"/>
  <c r="C43" i="5"/>
  <c r="C34" i="5" l="1"/>
  <c r="A622" i="12"/>
  <c r="A578" i="12"/>
  <c r="A534" i="12"/>
  <c r="A490" i="12"/>
  <c r="A446" i="12"/>
  <c r="E622" i="12" l="1"/>
  <c r="D622" i="12"/>
  <c r="E578" i="12"/>
  <c r="D578" i="12"/>
  <c r="E534" i="12"/>
  <c r="D534" i="12"/>
  <c r="E490" i="12"/>
  <c r="D490" i="12"/>
  <c r="C228" i="2"/>
  <c r="C220" i="2" s="1"/>
  <c r="E446" i="12"/>
  <c r="D446" i="12"/>
  <c r="C210" i="2"/>
  <c r="C202" i="2" s="1"/>
  <c r="A1285" i="12"/>
  <c r="A1241" i="12"/>
  <c r="A1197" i="12"/>
  <c r="A1153" i="12"/>
  <c r="A1109" i="12"/>
  <c r="E1285" i="12"/>
  <c r="D1285" i="12"/>
  <c r="C371" i="2"/>
  <c r="E1241" i="12"/>
  <c r="D1241" i="12"/>
  <c r="C366" i="2"/>
  <c r="E1197" i="12"/>
  <c r="D1197" i="12"/>
  <c r="E1153" i="12"/>
  <c r="D1153" i="12"/>
  <c r="C356" i="2"/>
  <c r="E1109" i="12"/>
  <c r="D1109" i="12"/>
  <c r="C351" i="2"/>
  <c r="C361" i="2" l="1"/>
  <c r="C358" i="2" s="1"/>
  <c r="C363" i="2"/>
  <c r="C353" i="2"/>
  <c r="C282" i="2"/>
  <c r="C274" i="2" s="1"/>
  <c r="C264" i="2"/>
  <c r="C256" i="2" s="1"/>
  <c r="C246" i="2"/>
  <c r="C238" i="2" s="1"/>
  <c r="C368" i="2"/>
  <c r="C348" i="2"/>
  <c r="A1284" i="12"/>
  <c r="A1240" i="12"/>
  <c r="A1196" i="12"/>
  <c r="A1152" i="12"/>
  <c r="A1108" i="12"/>
  <c r="A445" i="12" l="1"/>
  <c r="A577" i="12"/>
  <c r="A621" i="12"/>
  <c r="A489" i="12"/>
  <c r="A533" i="12"/>
  <c r="B49" i="5" l="1"/>
  <c r="B8" i="5"/>
  <c r="H289" i="42" l="1"/>
  <c r="F289" i="42"/>
  <c r="E289" i="42"/>
  <c r="H268" i="42"/>
  <c r="F268" i="42"/>
  <c r="E268" i="42"/>
  <c r="H247" i="42"/>
  <c r="F247" i="42"/>
  <c r="E247" i="42"/>
  <c r="H226" i="42"/>
  <c r="F226" i="42"/>
  <c r="E226" i="42"/>
  <c r="H205" i="42"/>
  <c r="F205" i="42"/>
  <c r="E205" i="42"/>
  <c r="H184" i="42"/>
  <c r="F184" i="42"/>
  <c r="E184" i="42"/>
  <c r="H163" i="42"/>
  <c r="E163" i="42"/>
  <c r="H16" i="42"/>
  <c r="E16" i="42"/>
  <c r="C63" i="6"/>
  <c r="C62" i="6"/>
  <c r="C61" i="6"/>
  <c r="C60" i="6"/>
  <c r="C59" i="6"/>
  <c r="C58" i="6"/>
  <c r="C57" i="6"/>
  <c r="C56" i="6"/>
  <c r="C55" i="6"/>
  <c r="C54" i="6"/>
  <c r="C53" i="6"/>
  <c r="C52" i="6"/>
  <c r="C51" i="6"/>
  <c r="C50" i="6"/>
  <c r="C49" i="6"/>
  <c r="C48" i="6"/>
  <c r="C47" i="6"/>
  <c r="C46" i="6"/>
  <c r="C45" i="6"/>
  <c r="C44" i="6"/>
  <c r="C43" i="6"/>
  <c r="C42" i="6"/>
  <c r="C41" i="6"/>
  <c r="C40" i="6"/>
  <c r="H142" i="42"/>
  <c r="H121" i="42"/>
  <c r="H100" i="42"/>
  <c r="H79" i="42"/>
  <c r="H58" i="42"/>
  <c r="H37" i="42"/>
  <c r="I205" i="42" l="1"/>
  <c r="I247" i="42"/>
  <c r="F163" i="42"/>
  <c r="I163" i="42" s="1"/>
  <c r="F16" i="42"/>
  <c r="I16" i="42" s="1"/>
  <c r="I268" i="42"/>
  <c r="I226" i="42"/>
  <c r="I289" i="42"/>
  <c r="I184" i="42"/>
  <c r="H115" i="6"/>
  <c r="F142" i="42" l="1"/>
  <c r="E142" i="42"/>
  <c r="F121" i="42"/>
  <c r="E121" i="42"/>
  <c r="F100" i="42"/>
  <c r="E100" i="42"/>
  <c r="F79" i="42"/>
  <c r="F58" i="42"/>
  <c r="E79" i="42"/>
  <c r="E58" i="42"/>
  <c r="F37" i="42"/>
  <c r="E37" i="42"/>
  <c r="B16" i="42" l="1"/>
  <c r="A669" i="12" l="1"/>
  <c r="D669" i="12"/>
  <c r="E669" i="12"/>
  <c r="A713" i="12"/>
  <c r="D713" i="12"/>
  <c r="E713" i="12"/>
  <c r="A757" i="12"/>
  <c r="D757" i="12"/>
  <c r="E757" i="12"/>
  <c r="A801" i="12"/>
  <c r="D801" i="12"/>
  <c r="E801" i="12"/>
  <c r="A845" i="12"/>
  <c r="D845" i="12"/>
  <c r="E845" i="12"/>
  <c r="A889" i="12"/>
  <c r="D889" i="12"/>
  <c r="E889" i="12"/>
  <c r="A933" i="12"/>
  <c r="D933" i="12"/>
  <c r="E933" i="12"/>
  <c r="A977" i="12"/>
  <c r="D977" i="12"/>
  <c r="E977" i="12"/>
  <c r="A1021" i="12"/>
  <c r="C341" i="2"/>
  <c r="D1021" i="12"/>
  <c r="E1021" i="12"/>
  <c r="A1065" i="12"/>
  <c r="D1065" i="12"/>
  <c r="E1065" i="12"/>
  <c r="C346" i="2" l="1"/>
  <c r="C336" i="2"/>
  <c r="C331" i="2"/>
  <c r="C326" i="2"/>
  <c r="C316" i="2"/>
  <c r="C311" i="2"/>
  <c r="C306" i="2"/>
  <c r="C301" i="2"/>
  <c r="C321" i="2"/>
  <c r="I142" i="42"/>
  <c r="I121" i="42"/>
  <c r="I100" i="42"/>
  <c r="I79" i="42"/>
  <c r="I58" i="42"/>
  <c r="I37" i="42"/>
  <c r="B37" i="42"/>
  <c r="B58" i="42" s="1"/>
  <c r="B79" i="42" s="1"/>
  <c r="B100" i="42" s="1"/>
  <c r="B121" i="42" s="1"/>
  <c r="B142" i="42" s="1"/>
  <c r="B163" i="42" s="1"/>
  <c r="B184" i="42" s="1"/>
  <c r="B205" i="42" s="1"/>
  <c r="B226" i="42" s="1"/>
  <c r="B247" i="42" s="1"/>
  <c r="B268" i="42" s="1"/>
  <c r="B289" i="42" s="1"/>
  <c r="F137" i="40" l="1"/>
  <c r="F93" i="40"/>
  <c r="E93" i="40"/>
  <c r="C51" i="53" s="1"/>
  <c r="F49" i="40"/>
  <c r="E49" i="40"/>
  <c r="C34" i="53" s="1"/>
  <c r="F5" i="40"/>
  <c r="C17" i="53" l="1"/>
  <c r="B12" i="33"/>
  <c r="C6" i="53" l="1"/>
  <c r="C23" i="5" s="1"/>
  <c r="A1064" i="12"/>
  <c r="A1020" i="12"/>
  <c r="A976" i="12"/>
  <c r="A932" i="12"/>
  <c r="A888" i="12"/>
  <c r="A844" i="12"/>
  <c r="A800" i="12"/>
  <c r="A756" i="12"/>
  <c r="A712" i="12"/>
  <c r="A668" i="12"/>
  <c r="C294" i="2" l="1"/>
  <c r="F181" i="38" l="1"/>
  <c r="A181" i="38"/>
  <c r="F137" i="38"/>
  <c r="A137" i="38"/>
  <c r="F93" i="38"/>
  <c r="E93" i="38"/>
  <c r="C56" i="53" s="1"/>
  <c r="A93" i="38"/>
  <c r="F49" i="38"/>
  <c r="E49" i="38"/>
  <c r="C39" i="53" s="1"/>
  <c r="A49" i="38"/>
  <c r="F5" i="38"/>
  <c r="C22" i="53"/>
  <c r="A5" i="38"/>
  <c r="E181" i="37"/>
  <c r="D181" i="37"/>
  <c r="C181" i="37"/>
  <c r="B181" i="37"/>
  <c r="A181" i="37"/>
  <c r="E137" i="37"/>
  <c r="D137" i="37"/>
  <c r="C137" i="37"/>
  <c r="B137" i="37"/>
  <c r="A137" i="37"/>
  <c r="E93" i="37"/>
  <c r="D93" i="37"/>
  <c r="C93" i="37"/>
  <c r="B93" i="37"/>
  <c r="A93" i="37"/>
  <c r="E49" i="37"/>
  <c r="D49" i="37"/>
  <c r="C49" i="37"/>
  <c r="B49" i="37"/>
  <c r="C37" i="53" s="1"/>
  <c r="A49" i="37"/>
  <c r="E5" i="37"/>
  <c r="D5" i="37"/>
  <c r="C5" i="37"/>
  <c r="B5" i="37"/>
  <c r="A5" i="37"/>
  <c r="C88" i="53" l="1"/>
  <c r="C82" i="53" s="1"/>
  <c r="C71" i="53"/>
  <c r="C65" i="53" s="1"/>
  <c r="C54" i="53"/>
  <c r="C20" i="53"/>
  <c r="C14" i="53" s="1"/>
  <c r="C48" i="53"/>
  <c r="C31" i="53"/>
  <c r="C10" i="53"/>
  <c r="C27" i="5" s="1"/>
  <c r="C9" i="53"/>
  <c r="C26" i="5" s="1"/>
  <c r="C8" i="53" l="1"/>
  <c r="C25" i="5" s="1"/>
  <c r="C30" i="5" s="1"/>
  <c r="F33" i="33"/>
  <c r="L33" i="33" s="1"/>
  <c r="L12" i="33"/>
  <c r="C20" i="2" l="1"/>
  <c r="C15" i="5" s="1"/>
  <c r="C15" i="2"/>
  <c r="C18" i="2"/>
  <c r="C13" i="5" s="1"/>
  <c r="C19" i="2"/>
  <c r="C14" i="5" s="1"/>
  <c r="C17" i="2"/>
  <c r="C14" i="2"/>
  <c r="C4" i="53"/>
  <c r="C51" i="5"/>
  <c r="C55" i="5" s="1"/>
  <c r="C6" i="2" l="1"/>
  <c r="C10" i="5"/>
  <c r="B33" i="33" l="1"/>
  <c r="H116" i="6" l="1"/>
  <c r="F89" i="6" l="1"/>
  <c r="E402" i="12" l="1"/>
  <c r="J38" i="2" l="1"/>
  <c r="J34" i="2"/>
  <c r="J32" i="2"/>
  <c r="J24" i="2"/>
  <c r="J200" i="2"/>
  <c r="J182" i="2"/>
  <c r="J164" i="2"/>
  <c r="J146" i="2"/>
  <c r="J128" i="2"/>
  <c r="J110" i="2"/>
  <c r="J92" i="2"/>
  <c r="J74" i="2"/>
  <c r="J56" i="2"/>
  <c r="C5" i="2" l="1"/>
  <c r="C9" i="2"/>
  <c r="C10" i="2"/>
  <c r="C11" i="2"/>
  <c r="J118" i="2" l="1"/>
  <c r="D402" i="12"/>
  <c r="C192" i="2"/>
  <c r="C184" i="2" s="1"/>
  <c r="E358" i="12"/>
  <c r="D358" i="12"/>
  <c r="C174" i="2"/>
  <c r="C166" i="2" s="1"/>
  <c r="E314" i="12"/>
  <c r="D314" i="12"/>
  <c r="E270" i="12"/>
  <c r="D270" i="12"/>
  <c r="C138" i="2"/>
  <c r="C130" i="2" s="1"/>
  <c r="E226" i="12"/>
  <c r="D226" i="12"/>
  <c r="C120" i="2"/>
  <c r="C112" i="2" s="1"/>
  <c r="E182" i="12"/>
  <c r="D182" i="12"/>
  <c r="E138" i="12"/>
  <c r="D138" i="12"/>
  <c r="C84" i="2"/>
  <c r="C76" i="2" s="1"/>
  <c r="E94" i="12"/>
  <c r="D94" i="12"/>
  <c r="C30" i="2"/>
  <c r="C22" i="2" l="1"/>
  <c r="C156" i="2"/>
  <c r="C148" i="2" s="1"/>
  <c r="C102" i="2"/>
  <c r="C94" i="2" s="1"/>
  <c r="C66" i="2"/>
  <c r="C58" i="2" s="1"/>
  <c r="C48" i="2"/>
  <c r="J30" i="2"/>
  <c r="C16" i="2" l="1"/>
  <c r="J120" i="2"/>
  <c r="C8" i="2"/>
  <c r="C13" i="2" l="1"/>
  <c r="C296" i="2"/>
  <c r="C18" i="5" s="1"/>
  <c r="C12" i="5"/>
  <c r="C298" i="2"/>
  <c r="C7" i="2" l="1"/>
  <c r="C293" i="2"/>
  <c r="J28" i="2" l="1"/>
  <c r="J22" i="2" s="1"/>
  <c r="K22" i="2" s="1"/>
  <c r="C303" i="2"/>
  <c r="C11" i="5" l="1"/>
  <c r="C9" i="5" s="1"/>
  <c r="C4" i="2"/>
  <c r="L22" i="2"/>
  <c r="J196" i="2"/>
  <c r="J194" i="2"/>
  <c r="J186" i="2"/>
  <c r="J178" i="2"/>
  <c r="J176" i="2"/>
  <c r="J168" i="2"/>
  <c r="J160" i="2"/>
  <c r="J158" i="2"/>
  <c r="J150" i="2"/>
  <c r="J142" i="2"/>
  <c r="J140" i="2"/>
  <c r="J132" i="2"/>
  <c r="J124" i="2"/>
  <c r="J122" i="2"/>
  <c r="J114" i="2"/>
  <c r="J106" i="2"/>
  <c r="J104" i="2"/>
  <c r="J96" i="2"/>
  <c r="J88" i="2"/>
  <c r="J86" i="2"/>
  <c r="J78" i="2"/>
  <c r="J70" i="2"/>
  <c r="J68" i="2"/>
  <c r="J60" i="2"/>
  <c r="J52" i="2"/>
  <c r="J50" i="2"/>
  <c r="J42" i="2"/>
  <c r="J172" i="2"/>
  <c r="K14" i="2"/>
  <c r="K5" i="2" s="1"/>
  <c r="A402" i="12"/>
  <c r="A401" i="12"/>
  <c r="A358" i="12"/>
  <c r="A357" i="12"/>
  <c r="A314" i="12"/>
  <c r="A313" i="12"/>
  <c r="A270" i="12"/>
  <c r="A269" i="12"/>
  <c r="A226" i="12"/>
  <c r="A225" i="12"/>
  <c r="A182" i="12"/>
  <c r="A181" i="12"/>
  <c r="A138" i="12"/>
  <c r="A137" i="12"/>
  <c r="A94" i="12"/>
  <c r="A93" i="12"/>
  <c r="A50" i="12"/>
  <c r="A49" i="12"/>
  <c r="A6" i="12"/>
  <c r="A5" i="12"/>
  <c r="C343" i="2"/>
  <c r="C338" i="2"/>
  <c r="C333" i="2"/>
  <c r="C328" i="2"/>
  <c r="C323" i="2"/>
  <c r="C318" i="2"/>
  <c r="C313" i="2"/>
  <c r="C308" i="2" l="1"/>
  <c r="J46" i="2"/>
  <c r="J64" i="2"/>
  <c r="J82" i="2"/>
  <c r="J100" i="2"/>
  <c r="J136" i="2"/>
  <c r="J154" i="2"/>
  <c r="J190" i="2"/>
  <c r="L14" i="2"/>
  <c r="L5" i="2" l="1"/>
  <c r="K20" i="2" l="1"/>
  <c r="L20" i="2" l="1"/>
  <c r="K11" i="2"/>
  <c r="L11" i="2" l="1"/>
  <c r="K19" i="2" l="1"/>
  <c r="K10" i="2" s="1"/>
  <c r="K18" i="2"/>
  <c r="K9" i="2" s="1"/>
  <c r="L18" i="2" l="1"/>
  <c r="L9" i="2"/>
  <c r="L19" i="2"/>
  <c r="L10" i="2"/>
  <c r="C16" i="5"/>
  <c r="K15" i="2"/>
  <c r="K6" i="2" s="1"/>
  <c r="C19" i="5" l="1"/>
  <c r="K16" i="2"/>
  <c r="K7" i="2" s="1"/>
  <c r="L15" i="2" l="1"/>
  <c r="L16" i="2" l="1"/>
  <c r="L6" i="2" l="1"/>
  <c r="L7" i="2" l="1"/>
  <c r="J48" i="2" l="1"/>
  <c r="J40" i="2" s="1"/>
  <c r="K40" i="2" s="1"/>
  <c r="L40" i="2" l="1"/>
  <c r="J66" i="2" l="1"/>
  <c r="J84" i="2" l="1"/>
  <c r="J76" i="2" s="1"/>
  <c r="K76" i="2" s="1"/>
  <c r="J58" i="2"/>
  <c r="K58" i="2" s="1"/>
  <c r="L58" i="2" s="1"/>
  <c r="J102" i="2" l="1"/>
  <c r="L76" i="2"/>
  <c r="J112" i="2" l="1"/>
  <c r="K112" i="2" s="1"/>
  <c r="J94" i="2"/>
  <c r="K94" i="2" s="1"/>
  <c r="L94" i="2" s="1"/>
  <c r="J138" i="2" l="1"/>
  <c r="L112" i="2"/>
  <c r="J156" i="2" l="1"/>
  <c r="J148" i="2" s="1"/>
  <c r="K148" i="2" s="1"/>
  <c r="J130" i="2"/>
  <c r="K130" i="2" s="1"/>
  <c r="L130" i="2" s="1"/>
  <c r="L148" i="2" l="1"/>
  <c r="J174" i="2"/>
  <c r="J192" i="2"/>
  <c r="J184" i="2" s="1"/>
  <c r="K184" i="2" s="1"/>
  <c r="L184" i="2" l="1"/>
  <c r="J166" i="2"/>
  <c r="K166" i="2" s="1"/>
  <c r="L166" i="2" s="1"/>
  <c r="K17" i="2"/>
  <c r="K8" i="2" s="1"/>
  <c r="K13" i="2" l="1"/>
  <c r="L8" i="2"/>
  <c r="L17" i="2"/>
  <c r="K4" i="2" l="1"/>
  <c r="L4" i="2" s="1"/>
  <c r="L13" i="2"/>
</calcChain>
</file>

<file path=xl/sharedStrings.xml><?xml version="1.0" encoding="utf-8"?>
<sst xmlns="http://schemas.openxmlformats.org/spreadsheetml/2006/main" count="4559" uniqueCount="355">
  <si>
    <t>Ausfüllhinweise</t>
  </si>
  <si>
    <t>Tabellenblatt Kostenübersicht</t>
  </si>
  <si>
    <t>Kommentar</t>
  </si>
  <si>
    <t>Kontrahierte Leistung in MW</t>
  </si>
  <si>
    <t>FSV Netzreserve IBV (Ausländische Netzreserve)</t>
  </si>
  <si>
    <t>Inländische Netzreserve</t>
  </si>
  <si>
    <t>ÜNB:</t>
  </si>
  <si>
    <t>Betriebsnr.</t>
  </si>
  <si>
    <t>Summe:</t>
  </si>
  <si>
    <t>Plausi</t>
  </si>
  <si>
    <t>Begründung laut Vertrag</t>
  </si>
  <si>
    <t>Kürzung</t>
  </si>
  <si>
    <t>bereits geleistete Abschlagszahlung</t>
  </si>
  <si>
    <t>Abweichung Berechnung ÜNB vs. BNetzA</t>
  </si>
  <si>
    <t>Verlinkung Vertrag</t>
  </si>
  <si>
    <t>1. Ergänzung</t>
  </si>
  <si>
    <t>2. Ergänzung</t>
  </si>
  <si>
    <t>3. Ergänzung</t>
  </si>
  <si>
    <t>Ergebnis</t>
  </si>
  <si>
    <t>Opportunitätskosten</t>
  </si>
  <si>
    <t>Summe Kosten Netzreserve</t>
  </si>
  <si>
    <t>Abschlagszahlung</t>
  </si>
  <si>
    <t>Rückerstattung investiver Vorteile</t>
  </si>
  <si>
    <t>Kosten in €</t>
  </si>
  <si>
    <t>Probestarts</t>
  </si>
  <si>
    <t>Sonstige</t>
  </si>
  <si>
    <t>Maßnahme 1</t>
  </si>
  <si>
    <t>Maßnahme 2</t>
  </si>
  <si>
    <t>Maßnahme 3</t>
  </si>
  <si>
    <t>Maßnahme 4</t>
  </si>
  <si>
    <t>Maßnahme 5</t>
  </si>
  <si>
    <t>Maßnahme 6</t>
  </si>
  <si>
    <t>Maßnahme 7</t>
  </si>
  <si>
    <t>Maßnahme 8</t>
  </si>
  <si>
    <t>Maßnahme 9</t>
  </si>
  <si>
    <t>Maßnahme 10</t>
  </si>
  <si>
    <t>Revision</t>
  </si>
  <si>
    <t>Vom</t>
  </si>
  <si>
    <t>Bis</t>
  </si>
  <si>
    <t>Prüfungen</t>
  </si>
  <si>
    <t>Reparatur</t>
  </si>
  <si>
    <t>abgestimmtes Kostenniveau</t>
  </si>
  <si>
    <t>4-Stufen-Modell (Dropdownmenü)</t>
  </si>
  <si>
    <t>Brennstoffbevorratung</t>
  </si>
  <si>
    <t>Kategorie (Dropdownmenü)</t>
  </si>
  <si>
    <t>2 (über 10.000 €; Notwendigkeit auf Grund Herstellervorgabe oder öffentl.-rechtl. Pflicht)</t>
  </si>
  <si>
    <t>3 (über 10.000 € bis 100.000 €)</t>
  </si>
  <si>
    <t>4 (über 100.000 € )</t>
  </si>
  <si>
    <t>Kraftwerk 2</t>
  </si>
  <si>
    <t>Kraftwerk 3</t>
  </si>
  <si>
    <t>Kraftwerk 5</t>
  </si>
  <si>
    <t>Kraftwerk 6</t>
  </si>
  <si>
    <t>Kraftwerk 7</t>
  </si>
  <si>
    <t>Kraftwerk 8</t>
  </si>
  <si>
    <t>Kraftwerk 9</t>
  </si>
  <si>
    <t>Kraftwerk 10</t>
  </si>
  <si>
    <t>Kraftwerk 1</t>
  </si>
  <si>
    <t>Kraftwerk 4</t>
  </si>
  <si>
    <t>Testfahrten</t>
  </si>
  <si>
    <t>erzeugungsunabhängige variable Kosten oder Erträge</t>
  </si>
  <si>
    <t>Abgaben/Steuern</t>
  </si>
  <si>
    <t>Roh-, Hilfs- und Betriebsstoffe</t>
  </si>
  <si>
    <t>Entsorgungskosten und -erlöse</t>
  </si>
  <si>
    <t>Aufwand in €</t>
  </si>
  <si>
    <t>Ertrag in €</t>
  </si>
  <si>
    <t>Aufwands- oder Ertragsposition des Kraftwerks</t>
  </si>
  <si>
    <t xml:space="preserve">Rechnungsdatum </t>
  </si>
  <si>
    <t>sofern zuordenbar (Dropdownmenü)</t>
  </si>
  <si>
    <t>tatsächlicher Abruf</t>
  </si>
  <si>
    <r>
      <t xml:space="preserve">   </t>
    </r>
    <r>
      <rPr>
        <u/>
        <sz val="11"/>
        <color theme="1"/>
        <rFont val="Calibri"/>
        <family val="2"/>
        <scheme val="minor"/>
      </rPr>
      <t>davon</t>
    </r>
    <r>
      <rPr>
        <sz val="11"/>
        <color theme="1"/>
        <rFont val="Calibri"/>
        <family val="2"/>
        <scheme val="minor"/>
      </rPr>
      <t xml:space="preserve"> periodenfremde Aufwendungen</t>
    </r>
  </si>
  <si>
    <r>
      <t xml:space="preserve">   </t>
    </r>
    <r>
      <rPr>
        <u/>
        <sz val="11"/>
        <color theme="1"/>
        <rFont val="Calibri"/>
        <family val="2"/>
        <scheme val="minor"/>
      </rPr>
      <t>davon</t>
    </r>
    <r>
      <rPr>
        <sz val="11"/>
        <color theme="1"/>
        <rFont val="Calibri"/>
        <family val="2"/>
        <scheme val="minor"/>
      </rPr>
      <t xml:space="preserve"> periodenfremde Erträge</t>
    </r>
  </si>
  <si>
    <r>
      <rPr>
        <b/>
        <u/>
        <sz val="11"/>
        <color rgb="FF000000"/>
        <rFont val="Calibri"/>
        <family val="2"/>
      </rPr>
      <t xml:space="preserve">davon </t>
    </r>
    <r>
      <rPr>
        <b/>
        <sz val="11"/>
        <color rgb="FF000000"/>
        <rFont val="Calibri"/>
        <family val="2"/>
      </rPr>
      <t>periodenfremder Aufwand</t>
    </r>
  </si>
  <si>
    <r>
      <rPr>
        <b/>
        <u/>
        <sz val="11"/>
        <color theme="1"/>
        <rFont val="Calibri"/>
        <family val="2"/>
        <scheme val="minor"/>
      </rPr>
      <t>davon</t>
    </r>
    <r>
      <rPr>
        <b/>
        <sz val="11"/>
        <color theme="1"/>
        <rFont val="Calibri"/>
        <family val="2"/>
        <scheme val="minor"/>
      </rPr>
      <t xml:space="preserve"> periodenfremde Aufwendungen</t>
    </r>
  </si>
  <si>
    <r>
      <rPr>
        <b/>
        <u/>
        <sz val="11"/>
        <color theme="1"/>
        <rFont val="Calibri"/>
        <family val="2"/>
        <scheme val="minor"/>
      </rPr>
      <t xml:space="preserve">davon </t>
    </r>
    <r>
      <rPr>
        <b/>
        <sz val="11"/>
        <color theme="1"/>
        <rFont val="Calibri"/>
        <family val="2"/>
        <scheme val="minor"/>
      </rPr>
      <t>periodenfremde Erträge</t>
    </r>
  </si>
  <si>
    <r>
      <rPr>
        <b/>
        <u/>
        <sz val="11"/>
        <color theme="1"/>
        <rFont val="Calibri"/>
        <family val="2"/>
        <scheme val="minor"/>
      </rPr>
      <t>davon</t>
    </r>
    <r>
      <rPr>
        <b/>
        <sz val="11"/>
        <color theme="1"/>
        <rFont val="Calibri"/>
        <family val="2"/>
        <scheme val="minor"/>
      </rPr>
      <t xml:space="preserve"> periodenfremde Erträge</t>
    </r>
  </si>
  <si>
    <t>7.</t>
  </si>
  <si>
    <t>6.</t>
  </si>
  <si>
    <t>5.</t>
  </si>
  <si>
    <t>4.</t>
  </si>
  <si>
    <t>3.</t>
  </si>
  <si>
    <t>2.</t>
  </si>
  <si>
    <t>1.</t>
  </si>
  <si>
    <t>Reserveleistung in MW</t>
  </si>
  <si>
    <t>bezuschlagter Bieter</t>
  </si>
  <si>
    <t>Zuschlagsnummer</t>
  </si>
  <si>
    <t>ÜNB</t>
  </si>
  <si>
    <t>Laufende Nummerierung</t>
  </si>
  <si>
    <t>50Hertz Transmission GmbH</t>
  </si>
  <si>
    <t>Amprion GmbH</t>
  </si>
  <si>
    <t>TenneT TSO GmbH</t>
  </si>
  <si>
    <t>TransnetBW GmbH</t>
  </si>
  <si>
    <t>8.</t>
  </si>
  <si>
    <t>Kraftwerksblock</t>
  </si>
  <si>
    <t>Statkraft 01 Emden</t>
  </si>
  <si>
    <t>Statkraft 02 Landesbergen</t>
  </si>
  <si>
    <t>RWE Generation Gersteinwerk Block F</t>
  </si>
  <si>
    <t>LEAG_Thy_CDE_04</t>
  </si>
  <si>
    <t>LEAG_Ahf_AB_01</t>
  </si>
  <si>
    <t>Lausitz Energie Kraftwerke AG</t>
  </si>
  <si>
    <t>LEAG_Ahf_CD_02</t>
  </si>
  <si>
    <t>LEAG_Thy_AB_03</t>
  </si>
  <si>
    <t>RWE Generation SE</t>
  </si>
  <si>
    <t>RWE Generation Gersteinwerk Block G</t>
  </si>
  <si>
    <t>Statkraft Markets GmbH</t>
  </si>
  <si>
    <t>Einsatz in der Netzreserve</t>
  </si>
  <si>
    <t>Einsatz für die Erfüllung besonderer technischer Anforderungen aus der Netzreserve</t>
  </si>
  <si>
    <t>Leistung MW</t>
  </si>
  <si>
    <t>Jänschwalde E</t>
  </si>
  <si>
    <t>Jänschwalde F</t>
  </si>
  <si>
    <t>Frimmersdorf P</t>
  </si>
  <si>
    <t>Frimmersdorf Q</t>
  </si>
  <si>
    <t>Niederaußem E</t>
  </si>
  <si>
    <t>Niederaußem F</t>
  </si>
  <si>
    <t>Neurath C</t>
  </si>
  <si>
    <t>Sicherheitsbereitschaft</t>
  </si>
  <si>
    <t>Kapazitätsreserve</t>
  </si>
  <si>
    <t>Kraftwerksblock
Auswahl per Dropdown-Menü</t>
  </si>
  <si>
    <t>Ausland</t>
  </si>
  <si>
    <t>Inland</t>
  </si>
  <si>
    <t>Kostenübersicht</t>
  </si>
  <si>
    <t>Vergütung für die Vorhaltung der Sicherheitsbereitschaft 2019</t>
  </si>
  <si>
    <t>Maßnahme 11</t>
  </si>
  <si>
    <t>Maßnahme 12</t>
  </si>
  <si>
    <t>Maßnahme 13</t>
  </si>
  <si>
    <t>Maßnahme 14</t>
  </si>
  <si>
    <t>Maßnahme 15</t>
  </si>
  <si>
    <t>Maßnahme 16</t>
  </si>
  <si>
    <t>Maßnahme 17</t>
  </si>
  <si>
    <t>Maßnahme 18</t>
  </si>
  <si>
    <t>Maßnahme 19</t>
  </si>
  <si>
    <t>Maßnahme 20</t>
  </si>
  <si>
    <t>Präzisierung, wenn möglich
Auswahl per Dropdown-Menü</t>
  </si>
  <si>
    <t>Ergänzende Hinweise</t>
  </si>
  <si>
    <t>Maßnahme 21</t>
  </si>
  <si>
    <t>Maßnahme 22</t>
  </si>
  <si>
    <t>Maßnahme 23</t>
  </si>
  <si>
    <t>Maßnahme 24</t>
  </si>
  <si>
    <t>Maßnahme 25</t>
  </si>
  <si>
    <t>Maßnahme 26</t>
  </si>
  <si>
    <t>Maßnahme 27</t>
  </si>
  <si>
    <t>Maßnahme 28</t>
  </si>
  <si>
    <t>Maßnahme 29</t>
  </si>
  <si>
    <t>Maßnahme 30</t>
  </si>
  <si>
    <t>Maßnahme 31</t>
  </si>
  <si>
    <t>Maßnahme 32</t>
  </si>
  <si>
    <t>Maßnahme 33</t>
  </si>
  <si>
    <t>Maßnahme 34</t>
  </si>
  <si>
    <t>Maßnahme 35</t>
  </si>
  <si>
    <t>Maßnahme 36</t>
  </si>
  <si>
    <t>Maßnahme 37</t>
  </si>
  <si>
    <t>Maßnahme 38</t>
  </si>
  <si>
    <t>Maßnahme 39</t>
  </si>
  <si>
    <t>Maßnahme 40</t>
  </si>
  <si>
    <t>Vergütung nach § 19 Abs. 1 Satz 1 KapResV</t>
  </si>
  <si>
    <t>Zuschlagswert gemäß 
https://www.netztransparenz.de/EnWG/Kapazitaetsreserve</t>
  </si>
  <si>
    <t>Monate im Erhebungszeitraum 
in der Kapazitätsreserve</t>
  </si>
  <si>
    <t>Sonstiges</t>
  </si>
  <si>
    <t>Kosten</t>
  </si>
  <si>
    <t>Erlöse</t>
  </si>
  <si>
    <t>Sofern für einen Einsatz, 
Datum des Einsatzes (dd.mm.yy)</t>
  </si>
  <si>
    <t>Sofern für einen Einsatz, 
Dauer des Einsatzes (hh:mm)</t>
  </si>
  <si>
    <t>§ 19 (4) KapResV - Herstellung der Schwarzstartfähigkeit</t>
  </si>
  <si>
    <t>§ 19 (4) KapResV - Fähigkeit zur Blindleistungseinspeisung (ohne Wirkleistungseinspeisung)</t>
  </si>
  <si>
    <t>§ 19 (4) KapResV - Ausgleichsenergiekosten</t>
  </si>
  <si>
    <t>§ 19 (5) KapResV - Anpassung der Wirkleistung</t>
  </si>
  <si>
    <t>§ 19 (5) KapResV - Blindleistung</t>
  </si>
  <si>
    <t>§ 19 (5) KapResV - bestimmte Brennstoffe</t>
  </si>
  <si>
    <t>§ 19 (5) KapResV - Emissionszertifikate</t>
  </si>
  <si>
    <t>§ 19 (5) KapResV - variable Instandhaltungskosten</t>
  </si>
  <si>
    <t>§ 19 (5) KapResV - Opportunitätskosten</t>
  </si>
  <si>
    <t>Sofern es sich um Planungs-/ Vorbereitungskosten handelt, 
Auswahl per Dropdown-Menü</t>
  </si>
  <si>
    <t>ÜNB 
Bitte im Blatt Kostenübersicht per Dropdown-Menü eintragen</t>
  </si>
  <si>
    <r>
      <rPr>
        <b/>
        <u/>
        <sz val="10"/>
        <color theme="1"/>
        <rFont val="Arial"/>
        <family val="2"/>
      </rPr>
      <t>davon</t>
    </r>
    <r>
      <rPr>
        <b/>
        <sz val="10"/>
        <color theme="1"/>
        <rFont val="Arial"/>
        <family val="2"/>
      </rPr>
      <t xml:space="preserve"> periodenfremd</t>
    </r>
  </si>
  <si>
    <t>§ 19 (4) KapResV - Netzreserve</t>
  </si>
  <si>
    <t>Anteiliger Werteverbrauch</t>
  </si>
  <si>
    <t>Differenz Kosten-Erlöse</t>
  </si>
  <si>
    <t/>
  </si>
  <si>
    <t>monatliche Leistungsvergütung</t>
  </si>
  <si>
    <t>Abrufkosten</t>
  </si>
  <si>
    <t>Vorbereitung der Ausschreibung</t>
  </si>
  <si>
    <t>Auswahl per Dropdown-Menü</t>
  </si>
  <si>
    <t>Durchführung der Ausschreibung</t>
  </si>
  <si>
    <t>Erarbeitung der Standardbedingungen</t>
  </si>
  <si>
    <t>eingenommene Vertragsstrafen</t>
  </si>
  <si>
    <t>gekürzte Vergütung</t>
  </si>
  <si>
    <t>bnbm</t>
  </si>
  <si>
    <t>Vergütung</t>
  </si>
  <si>
    <t>Anzahl der Monate</t>
  </si>
  <si>
    <t xml:space="preserve"> Weitere Kosten</t>
  </si>
  <si>
    <t>Kosten für die Vorhaltung</t>
  </si>
  <si>
    <t>Kosten gesamt</t>
  </si>
  <si>
    <t>betreffendes besonderes netztechnisches Betriebsmittel</t>
  </si>
  <si>
    <t>Irsching 6</t>
  </si>
  <si>
    <t>Marbach</t>
  </si>
  <si>
    <t>Biblis</t>
  </si>
  <si>
    <t>Leipheim</t>
  </si>
  <si>
    <t>Nachgewiesene Kosten der Umrüstung</t>
  </si>
  <si>
    <t>Kontrahierte Leistung in MVAr</t>
  </si>
  <si>
    <t>Leistung [MW]</t>
  </si>
  <si>
    <t>=BEREICH.VERSCHIEBEN('+'!$B$126:$E$126;1;VERGLEICH(B27;'+'!$B$126:$E$126;0)-1;ANZAHL2(INDEX('+'!$B$126:$E$130;;VERGLEICH(B27;'+'!$B$126:$E$126;0)))-1;1)</t>
  </si>
  <si>
    <t>RWE Generation Gersteinwerk Block K</t>
  </si>
  <si>
    <t>Air Products GmbH</t>
  </si>
  <si>
    <t>AirProducts2023</t>
  </si>
  <si>
    <t>Zeitraum</t>
  </si>
  <si>
    <t>Zeitraum (2): Kosten im Zusammenhang mit dem Erbringungszeitraum 1.10.2024-30.9.2026</t>
  </si>
  <si>
    <t>für Sverweis</t>
  </si>
  <si>
    <t>9.</t>
  </si>
  <si>
    <t>10.</t>
  </si>
  <si>
    <t>11.</t>
  </si>
  <si>
    <t>12.</t>
  </si>
  <si>
    <t>13.</t>
  </si>
  <si>
    <t>14.</t>
  </si>
  <si>
    <t>Anlage
Auswahl per Dropdown-Menü</t>
  </si>
  <si>
    <t>Leistungspreis für die Vorhaltung der Betriebsbereitschaft</t>
  </si>
  <si>
    <t>Herstellung der Betriebsbereitschaft</t>
  </si>
  <si>
    <t xml:space="preserve">Herstellung der Betriebsbereitschaft </t>
  </si>
  <si>
    <t>Erzeugungsauslagen</t>
  </si>
  <si>
    <t>Kraftwerk 11</t>
  </si>
  <si>
    <t>Kraftwerk 12</t>
  </si>
  <si>
    <t>Kraftwerk 13</t>
  </si>
  <si>
    <t>Kraftwerk 14</t>
  </si>
  <si>
    <t>Kraftwerk 15</t>
  </si>
  <si>
    <t>Betriebsbereitschaftsauslagen</t>
  </si>
  <si>
    <t>Maßnahme 41</t>
  </si>
  <si>
    <t>Maßnahme 42</t>
  </si>
  <si>
    <t>Maßnahme 43</t>
  </si>
  <si>
    <t>Maßnahme 44</t>
  </si>
  <si>
    <t>Maßnahme 45</t>
  </si>
  <si>
    <t>Maßnahme 46</t>
  </si>
  <si>
    <t>Maßnahme 47</t>
  </si>
  <si>
    <t>Maßnahme 48</t>
  </si>
  <si>
    <t>Maßnahme 49</t>
  </si>
  <si>
    <t>Maßnahme 50</t>
  </si>
  <si>
    <t>Maßnahme 51</t>
  </si>
  <si>
    <t>Maßnahme 52</t>
  </si>
  <si>
    <t>Maßnahme 53</t>
  </si>
  <si>
    <t>Maßnahme 54</t>
  </si>
  <si>
    <t>Maßnahme 55</t>
  </si>
  <si>
    <t>Maßnahme 56</t>
  </si>
  <si>
    <t>Maßnahme 57</t>
  </si>
  <si>
    <t>Maßnahme 58</t>
  </si>
  <si>
    <t>Maßnahme 59</t>
  </si>
  <si>
    <t>Maßnahme 60</t>
  </si>
  <si>
    <t>Maßnahme 61</t>
  </si>
  <si>
    <t>Maßnahme 62</t>
  </si>
  <si>
    <t>Maßnahme 63</t>
  </si>
  <si>
    <t>Maßnahme 64</t>
  </si>
  <si>
    <t>Maßnahme 65</t>
  </si>
  <si>
    <t>Maßnahme 66</t>
  </si>
  <si>
    <t>Maßnahme 67</t>
  </si>
  <si>
    <t>Maßnahme 68</t>
  </si>
  <si>
    <t>Maßnahme 69</t>
  </si>
  <si>
    <t>Maßnahme 70</t>
  </si>
  <si>
    <t>Maßnahme 71</t>
  </si>
  <si>
    <t>Maßnahme 72</t>
  </si>
  <si>
    <t>Maßnahme 73</t>
  </si>
  <si>
    <t>Maßnahme 74</t>
  </si>
  <si>
    <t>Maßnahme 75</t>
  </si>
  <si>
    <t>Maßnahme 76</t>
  </si>
  <si>
    <t>Maßnahme 77</t>
  </si>
  <si>
    <t>Maßnahme 78</t>
  </si>
  <si>
    <t>Maßnahme 79</t>
  </si>
  <si>
    <t>Maßnahme 80</t>
  </si>
  <si>
    <t>Maßnahme 81</t>
  </si>
  <si>
    <t>Maßnahme 82</t>
  </si>
  <si>
    <t>Maßnahme 83</t>
  </si>
  <si>
    <t>Maßnahme 84</t>
  </si>
  <si>
    <t>Maßnahme 85</t>
  </si>
  <si>
    <t>Maßnahme 86</t>
  </si>
  <si>
    <t>Maßnahme 87</t>
  </si>
  <si>
    <t>Maßnahme 88</t>
  </si>
  <si>
    <t>Maßnahme 89</t>
  </si>
  <si>
    <t>Maßnahme 90</t>
  </si>
  <si>
    <t>Maßnahme 91</t>
  </si>
  <si>
    <t>Maßnahme 92</t>
  </si>
  <si>
    <t>Maßnahme 93</t>
  </si>
  <si>
    <t>Maßnahme 94</t>
  </si>
  <si>
    <t>Maßnahme 95</t>
  </si>
  <si>
    <t>Maßnahme 96</t>
  </si>
  <si>
    <t>Maßnahme 97</t>
  </si>
  <si>
    <t>Maßnahme 98</t>
  </si>
  <si>
    <t>Maßnahme 99</t>
  </si>
  <si>
    <t>Maßnahme 100</t>
  </si>
  <si>
    <t xml:space="preserve">Leistungspreis für die Vorhaltung der Betriebsbereitschaft </t>
  </si>
  <si>
    <t>anteiliger Werteverbrauch</t>
  </si>
  <si>
    <t>Jährliche Vergütung nach § 19 Abs. 1-3 KapResV</t>
  </si>
  <si>
    <t>Gesondert zu erstattende Kosten nach § 19 Abs. 4-6 KapResV</t>
  </si>
  <si>
    <t>Kosten der ÜNB für die Durchführung der Verordnung nach § 13e EnWG</t>
  </si>
  <si>
    <t>Erlöse nach § 33 KapResV</t>
  </si>
  <si>
    <t>Einsenkerlöse nach § 25 Abs. 3 KapResV i.V.m. § 24 Absatz 5 KapResV</t>
  </si>
  <si>
    <t>Summe Istkosten Kapazitätsreserve</t>
  </si>
  <si>
    <t>Buchung gesicherter Gaskapazitäten</t>
  </si>
  <si>
    <t>feste, frei zuordenbare Kapazitäten (FZK)</t>
  </si>
  <si>
    <t>feste, dynamisch zuordenbare Kapazitäten (DZK)</t>
  </si>
  <si>
    <t>andere geeignete Kapazitätsprodukte</t>
  </si>
  <si>
    <t>Nutzung alternativer Brennstoffe</t>
  </si>
  <si>
    <t>Bereitstellung und Betrieb von Tanklagern</t>
  </si>
  <si>
    <t>Umrüstung einer Anlage für die Nutzung  flüssiger Brennstoffe</t>
  </si>
  <si>
    <t>Erstmalige Bevorratung flüssiger Brennstoffe</t>
  </si>
  <si>
    <t>Zyklischer Austausch flüssiger Brennstoffe</t>
  </si>
  <si>
    <t>Summe Kosten systemrelevante Gaskraftwerke</t>
  </si>
  <si>
    <t>Summe Kosten</t>
  </si>
  <si>
    <t>davon periodenfremder Aufwand</t>
  </si>
  <si>
    <t>Summe Kosten rotierende Phasenschieberanlage (rPSA)</t>
  </si>
  <si>
    <t>Leistungspreis für die Kosten der Betriebsbereitschaft</t>
  </si>
  <si>
    <t>weitere Kosten</t>
  </si>
  <si>
    <t>Summe Kosten besondere netztechnische Betriebsmittel</t>
  </si>
  <si>
    <t>Kostenarten der Kapazitätsreserve</t>
  </si>
  <si>
    <t>Kosten-/Erlösart</t>
  </si>
  <si>
    <t>Erlös</t>
  </si>
  <si>
    <t>Rückerstattung investiver Vorteile (z.B. bei der Versorgungsreserve nach § 50d Abs. 6 Nr. 2 EnWG)</t>
  </si>
  <si>
    <t>Kosten der Vorhaltung (z.B. bei der Versorgungsreserve nach § 50d Abs. 5 Nr. 2 EnWG)</t>
  </si>
  <si>
    <t>Kosten der Herstellung (z.B. bei der Versorgungsreserve nach § 50d Abs. 5 Nr. 1 EnWG)</t>
  </si>
  <si>
    <t>Summe Istkosten Versorgungsreserve u.a.</t>
  </si>
  <si>
    <t xml:space="preserve">Das Tabellenblatt "S_2 Istkosten Sicherheitsbereitschaft / zeitlich gestreckte Stilllegung / Versorgungsreserve“ dient der Darlegung der Kosten der Sicherheitsbereitschaft u.Ä..  
In Spalte C wird per Dropdown der jeweilige Kraftwerksblock ausgewählt. Automatisiert erfolgt die Ausgabe der Leistung in MW in den Spalten D. In den Spalten E und F sollen die Vergütung für die Vorhaltung bzw. periodenfremde Kostenkomponenten (davon-Position) hinterlegt werden.
</t>
  </si>
  <si>
    <t>Kosten der Herstellung</t>
  </si>
  <si>
    <t>Kosten der Vorhaltung</t>
  </si>
  <si>
    <t>Rückerstattung investive Vorteile</t>
  </si>
  <si>
    <r>
      <t xml:space="preserve">Qualifizierte, betriebswirtschaftlich validierte Schätzungen, die auf Grundlage der Bildung von berechtigten Rückstellungen oder Rechnungsabgrenzungsposten erfolgt sind, müssen abgebildet werden und sind im Zuge ihrer tatsächlichen buchhalterischen Auflösung ebenfalls in den Istkosten abzurechnen. 
</t>
    </r>
    <r>
      <rPr>
        <b/>
        <sz val="11"/>
        <rFont val="Calibri"/>
        <family val="2"/>
        <scheme val="minor"/>
      </rPr>
      <t>Rückerstattungen aus investiven Vorteilen sowie Erträge werden als NEGATIVE WERTE eingetragen.</t>
    </r>
    <r>
      <rPr>
        <sz val="11"/>
        <rFont val="Calibri"/>
        <family val="2"/>
        <scheme val="minor"/>
      </rPr>
      <t xml:space="preserve">
</t>
    </r>
  </si>
  <si>
    <t>Istkosten Netzreserve 2025</t>
  </si>
  <si>
    <t>Finales Ergebnis 2025</t>
  </si>
  <si>
    <t>Nachweise für die Erzeugungsauslagen für die Netzreserve 2025</t>
  </si>
  <si>
    <t>Nachweise für die Kosten der Herstellung der Betriebsbereitschaft für die Netzreserve 2025</t>
  </si>
  <si>
    <t>Istkosten rotierende Phasenschieberanlage 2025</t>
  </si>
  <si>
    <t>Nachweise für die Umrüstungskosten zur rotierenden Phasenschieberanlage 2025</t>
  </si>
  <si>
    <t>Nachweise Erzeugungsauslagen rotierende Phasenschieberanlage 2025</t>
  </si>
  <si>
    <t>Nachweise für die Kosten der Herstellung der Betriebsbereitschaft der rotierenden Phasenschieberanlage 2025</t>
  </si>
  <si>
    <t>Istkosten Kapazitätsreserve 2025</t>
  </si>
  <si>
    <t>Istkosten 2025</t>
  </si>
  <si>
    <t>Istkosten besondere netztechnische Betriebsmittel 2025</t>
  </si>
  <si>
    <t>Istkosten systemrelevante Gaskraftwerke 2025</t>
  </si>
  <si>
    <t>Tabellenblatt N_1 (Istkosten Netzreserve)</t>
  </si>
  <si>
    <t xml:space="preserve">In dieses Tabellenblatt sind lediglich das Unternehmen und die Betriebsnummer des Übertragungsnetzbetreibers (ÜNB) einzutragen (Zellen C2 und C3). Die übrigen Zellen beinhalten geschützte Verknüpfungen zu den Tabellenblättern "Istkosten". </t>
  </si>
  <si>
    <t>Tabellenblatt N_2 (Nachweise Erzeugungsauslagen Netzreserve)</t>
  </si>
  <si>
    <t>Tabellenblatt N_3 (Kosten der Herstellung der Betriebsbereitschaft Netzreserve)</t>
  </si>
  <si>
    <t>Tabellenblatt P_1 (Istkosten rotierende Phasenschieberanlage)</t>
  </si>
  <si>
    <t>Tabellenblatt  P_2 (Umrüstungskosten rotierende Phasenschieberanlage)</t>
  </si>
  <si>
    <t>Tabellenblatt P_3 (Nachweise Erzeugungsauslagen rotierende Phasenschieberanlage)</t>
  </si>
  <si>
    <t>Tabellenblatt P_4 (Nachweise der Kosten der Herstellung der Betriebsbereitschaft der rotierenden Phasenschieberanlage)</t>
  </si>
  <si>
    <t>Tabellenblatt K (Istkosten Kapazitätsreserve)</t>
  </si>
  <si>
    <t>Tabellenblatt B (Istkosten besondere netztechnische Betriebsmittel)</t>
  </si>
  <si>
    <t>Tabellenblatt G (Istkosten systemrelevante Gaskraftwerke)</t>
  </si>
  <si>
    <t xml:space="preserve">Das Tabellenblatt "N_3" soll verwendet werden, um die Kosten der Herstellung der Betriebsbereitschaft anhand des Stufenmodells nachvollziehen zu können. Die eingegebenen Daten werden automatisiert in das Tabellenblatt "N_1 (Istkosten Netzreserve)" übertragen.  
Im Tabellenblatt "N_3" sind die entsprechenden Maßnahmen je Kraftwerk für die inländische Netzreserve einzutragen mitsamt dem Rechnungsdatum. Hier besteht ebenfalls die Möglichkeit periodenfremde Aufwendungen und Erträge auszuweisen.  In Spalte E ist die entsprechende Stufe (2 - 4) nach dem 4-Stufen-Modell ebenfalls per Dropdownmenü auszuwählen. Das Kommentarfeld in der Spalte F kann für weitere Erläuterungen verwendet werden. </t>
  </si>
  <si>
    <t xml:space="preserve">Die Istkosten, der zum rotierenden Phasenschieber umgebauten Kraftwerke, werden auf Basis von GuV-Werten abgerechnet. Im Tabellenblatt "P_1" sind die in der GuV des jeweiligen Jahres verbuchten Aufwendungen (inklusive periodenfremden Aufwendungen) einzutragen. Es können  von dem Leistungspreis periodenfremde Aufwendungen und Erträge eingetragen werden. Darüber hinaus sind die Vergütungsaufwendungen je Anlage gegliedert nach Opportunitätskosten, anteiligem Werteverbrauch sowie Rückerstattung investiver Vorteile zu befüllen. Die Rückerstattung investiver Vorteile ist als negativer Wert ausgegeben, da er sich kostenmindernd auswirkt. 
Die Arbeitskosten und die Kosten zur Wiederherstellung der Betriebsbereitschaft werden automatisiert aus dem Tabellenblatt "P_3 (Nachweise Erzeugungsauslagen rotierende Phasenschieberanlage)" sowie "P_4 (Nachweise Kosten der Herstellung der Betreibsbereitschaft der rotierenden Phasenschieberanlage)" übertragen. Die Kommentarzellen in der Spalte D können für weitere Erläuterungen verwendet werden. </t>
  </si>
  <si>
    <t>Im Tabellenblatt "P_2" sind die entsprechenden Umbaumaßnahmen während oder vor der Umbauphase zur rotierenden Phasenschieberanlage einzutragen, aufgeschlüsselt nach dem Zeitraum, in dem die Maßnahme stattfand und dem Rechnungsdatum. Hier besteht ebenfalls die Möglichkeit periodenfremde Aufwendungen und Erträge auszuweisen.  Die eingegebenen Daten werden automatisiert in das Tabellenblatt "P_2 (Istkosten rotiendende Phasenschieberanlage)" übertragen.  Die Kosten der Umrüstung müssen von den Kosten des vorherigen Betriebs abgegrenzt werden.</t>
  </si>
  <si>
    <t xml:space="preserve">Das Tabellenblatt "P_3“ soll verwendet werden, um die Erzeugungsauslagen einsatzscharf nachvollziehen zu können. Die eingegebenen Daten werden automatisiert in das Tabellenblatt "P_1 (Istkosten rotierende Phasenschieberanlage)" übertragen. Im Tabellenblatt "P_3" müssen die Aufwands- oder Ertragsposition des jeweiligen zur rPSA umgerüsteten/umzurüstenden Kraftwerks eingetragen werden. Weiterhin können auch hier periodenfremde Aufwendungen und Erträge eingetragen werden. Das Kommentarfeld in der Spalte G kann für weitere Erläuterungen verwendet werden. 
</t>
  </si>
  <si>
    <t xml:space="preserve">Das Tabellenblatt "P_4" soll verwendet werden, um die Kosten der Herstellung der Betriebsbereitschaft anhand des Stufenmodells nachvollziehen zu können. Die eingegebenen Daten werden automatisiert in das Tabellenblatt "P_1 Istkosten rPhasenschieber" übertragen.  
Im Tabellenblatt "P_4" sind die entsprechenden Maßnahmen je zum rotierenden Phasenschieber umgebauten/umzubauenden Kraftwerk einzutragen, aufgeschlüsselt nach dem Zeitraum, in dem die Maßnahme stattfand und dem Rechnungsdatum. Hier besteht ebenfalls die Möglichkeit periodenfremde Aufwendungen und Erträge auszuweisen.  In Spalte G kann die entsprechende Maßnahme per Dropdownmenü kategorisiert werden. In Spalte H ist die entsprechende Stufe (2 - 4) nach dem 4-Stufen-Modell ebenfalls per Dropdownmenü auszuwählen. Das Kommentarfeld in der Spalte I kann für weitere Erläuterungen verwendet werden. </t>
  </si>
  <si>
    <t>Das Tabellenblatt "B“ dient der Darlegung der Kosten der besonderen netztechnischen Betriebsmittels. 
In Spalte D ist die vertraglich vereinbarte monatliche Leistungsvergütung einzutragen. In Spalte E ist die Anzahl der Monate einzutragen, in der das besondere netztechnische Betriebsmittel vorgehalten wird. In Spalte F werden automatisiert die Kosten für die Vorhaltung ausgegeben. In der Spalte G und I sollen weitere Kosten und Erlöse hinterlegt werden, welche sich per Dropdown-Menü in der Spalte H und J präzisieren lassen.  Kommentare können in Spalte K hinterlegt werden.</t>
  </si>
  <si>
    <t xml:space="preserve">Die Istkosten für systemrelevante Gaskraftwerke sind im Tabellenblatt "G" kraftwerksspezifisch einzutragen. </t>
  </si>
  <si>
    <t>Istkosten zeitlich gestreckte Stilllegung / Versorgungsreserve 2025</t>
  </si>
  <si>
    <t xml:space="preserve">Bitte befüllen Sie nur die gelb hinterlegten Zellen.
Bei den geltend gemachten Leistungspreisen  der inländischen Netzreserve als auch beim IBV ist zur besseren Nachvollziehbarkeit der berechnete Wert nebst vollständigen Rechenweg einzutragen und nicht nur Roh- bzw. Einzelwerte.
Alle Vergütungsbestandteile (mit Ausnahme der Leistungsvorhaltung) sind hinreichend zu belegen (Rechnungen der Kraftwerke, Systemauszüge z.B. SAP o.ä.). Für die geltend gemachten Opportunitätskosten und den anteiligen Werteverbrauch ist die zu Grunde gelegte Berechung ebenfalls zu übermitteln.  Entsprechende Nachweise sind analog zur Übermittlung des Erhebungsbogens vorzulegen. 
Für die im Tabellenblatt N_2 angesetzten Erzeugungsauslagen sind grundsätzlich die Kosten für die Brennstoffbeschaffung mittels entsprechender Nachweise darzulegen. Sofern in diesem Tabellenblatt Schätzkosten zu Grunde gelegt werden, sind diese in der Kommentarspalte zu kennzeichnen. 
Es sind insbesondere die in den Hinweispapieren der Beschlusskammer erörterten Anforderungen an die Nachweiserbringung zu beachten. Insbesondere ergibt sich hieraus für die geltend gemachten einmaligen Kosten für die Herstellung der Betriebsbereitschaft, dass nach Maßgabe des Stufenmodells etwaige Gutachten vorzulegen bzw. Gesetzes- oder Herstellervorgaben, auf die eine Maßnahme gründet, zu benennen sind. Im Tabellenblatt "N_3 (Kosten der Herstellung der Betriebsbereitschaft für die Netzreserve)" ist die entsprechende Stufe auszuwählen (Spalte H).
Die aus den Netzreserveverträgen i. S. d. § 4 Abs. 3 ARegV i. V. m. § 5 NetzResV resultierenden Istkosten (Kosten und Erlöse) sind gesondert zu erfassen und gegenüber der Beschlusskammer 8 substantiiert und nachvollziehbar darzulegen. Bei dieser Darlegung sind die tatsächlichen GuV-Werte einzutragen.  </t>
  </si>
  <si>
    <t xml:space="preserve">Die Istkosten der Netzreserve werden auf Basis von GuV-Werten abgerechnet. Für die inländischen Netzreserveanlagen kann die Art des Leistungspreises ("Abschlagszahlung" oder "abgestimmtes Kostenniveau") in der Kommentarspalte per Dropdownmenü ausgewählt werden. Für beide können periodenfremde Aufwendungen und Erträge eingetragen werden. Sofern es unterjährig einen Wechsel zwischen der „Abschlagszahlung“ und dem „abgestimmten Kostenniveau“ gab, besteht die Möglichkeit die Felder in Spalte D mit Freitext zu belegen. In diesem Fall sollte erläutert werden, in welchem Zeitraum eine Abschlagszahlung und in welchem Zeitraum eine Zahlung auf Basis des Leistungspreises gewährt wurde. 
Darüber hinaus sind die Vergütungsaufwendungen für die inländische Netzreserve je Anlage gegliedert nach Opportunitätskosten, anteiligem Werteverbrauch sowie Rückerstattung investiver Vorteile zu befüllen. Für die Opportunitätskosten können ebenfalls periodenfremde Aufwendungen und Erträge hinterlegt werden. Die Rückerstattung investiver Vorteile ist als negativer Wert ausgegeben, da er sich kostenmindernd auswirkt. 
Die Erzeugungsauslagen und die Kosten zur Herstellung der Betriebsbereitschaft werden automatisiert aus dem Tabellenblatt "N_2 (Nachweise Erzeugungsauslagen Netzreserve)" sowie "N_3 (Nachweise Kosten Wiederherstellung Netzreserve)" übernommen.
Die Kommentarzellen in der Spalte D können für weitere Erläuterungen verwendet werden. 
Für die ausländische Netzreserve sind je Anlage der Leistungspreis für die Vorhaltung der Betriebsbereitschaft und die Erzeugungsauslagen anzugeben. </t>
  </si>
  <si>
    <t xml:space="preserve">Das Tabellenblatt "N_2“ soll verwendet werden, um die Erzeugungsauslagen  nach Brennstoffen oder sonstigen arbeitsspezifischen Kosten nachvollziehen zu können. Die eingegebenen Daten werden automatisiert in das Tabellenblatt "N_1 (Istkosten Netzreserve)" übertragen. Im Tabellenblatt "N_2" müssen die Aufwands- oder Ertragsposition des jeweiligen Kraftwerks eingetragen werden. Weiterhin können auch hier periodenfremde Aufwendungen und Erträge eingetragen werden. Das Kommentarfeld in der Spalte G kann für weitere Erläuterungen verwendet werden. Bitte tragen Sie hier auch mögliche Aufwendungen und Erlöse für Probestarts ein.
</t>
  </si>
  <si>
    <t>Im Tabellenblatt "K“ sind die Kosten und Erlöse anlagenspezifisch einzutragen. Im Einzelnen: In Spalte C (per Dropdown) wird der Zuschlagszeitraum, in der Spalte D die jeweilige Anlage ausgewählt. Automatisiert erfolgt die Ausgabe in den nächsten Spalten. In den Spalten K und L sollen die Kosten bzw. Erlöse vermerkt werden. Sofern es sich um Einsätze handelt, sollen das Datum sowie die Dauer des Einsatzes hinterlegt werden. Die Kosten bzw. Erlöse nach § 19 Abs. 4 bzw. Abs. 5 KapReV lassen sich per Dropdown-Menü präzisieren.  Die Zeilen sind nur für die Einsätze ab dem 17. Einsatz zu befüllen. Sofern Planungs- und Vorbereitungskosten geltend gemacht werden müssen, lassen sich diese per Dropdown-Menü in Spalte P darstellen. Bei ergänzenden Kommentaren nutzen Sie bitte die Spalte Q.  Soweit eine Netzreserveanlage an der Kapazitätsreserve teilnimmt, richtet sich die Vergütung ausschließlich nach § 13e Abs. 3 EnWG i.V.m. §§ 19 f. KapResV. Der Plan-Ist-Abgleich selbst erfolgt über das Regulierungskonto.</t>
  </si>
  <si>
    <t xml:space="preserve">Tabellenblatt S (Istkosten zeitlich gestreckte Stilllegung / Versorgungsreserve)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</si>
</sst>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6" formatCode="#,##0\ &quot;€&quot;;[Red]\-#,##0\ &quot;€&quot;"/>
    <numFmt numFmtId="7" formatCode="#,##0.00\ &quot;€&quot;;\-#,##0.00\ &quot;€&quot;"/>
    <numFmt numFmtId="164" formatCode="_-* #,##0.00\ _€_-;\-* #,##0.00\ _€_-;_-* &quot;-&quot;??\ _€_-;_-@_-"/>
    <numFmt numFmtId="165" formatCode="#,##0.00\ &quot;€&quot;"/>
    <numFmt numFmtId="166" formatCode="[$-407]d/\ mmmm\ yyyy;@"/>
    <numFmt numFmtId="167" formatCode="\-\ 0.00\ &quot;€&quot;"/>
    <numFmt numFmtId="168" formatCode="#,##0.00\ _€"/>
  </numFmts>
  <fonts count="47"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sz val="11"/>
      <name val="Calibri"/>
      <family val="2"/>
      <scheme val="minor"/>
    </font>
    <font>
      <b/>
      <sz val="18"/>
      <color theme="1"/>
      <name val="Calibri"/>
      <family val="2"/>
      <scheme val="minor"/>
    </font>
    <font>
      <sz val="14"/>
      <color theme="1"/>
      <name val="Calibri"/>
      <family val="2"/>
      <scheme val="minor"/>
    </font>
    <font>
      <u/>
      <sz val="11"/>
      <color theme="1"/>
      <name val="Calibri"/>
      <family val="2"/>
      <scheme val="minor"/>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u/>
      <sz val="14"/>
      <color theme="1"/>
      <name val="Calibri"/>
      <family val="2"/>
      <scheme val="minor"/>
    </font>
    <font>
      <b/>
      <u/>
      <sz val="11"/>
      <color theme="1"/>
      <name val="Calibri"/>
      <family val="2"/>
      <scheme val="minor"/>
    </font>
    <font>
      <b/>
      <sz val="11"/>
      <color rgb="FFFF0000"/>
      <name val="Calibri"/>
      <family val="2"/>
      <scheme val="minor"/>
    </font>
    <font>
      <sz val="11"/>
      <color theme="1"/>
      <name val="Calibri"/>
      <family val="2"/>
      <scheme val="minor"/>
    </font>
    <font>
      <sz val="11"/>
      <color rgb="FF000000"/>
      <name val="Calibri"/>
      <family val="2"/>
    </font>
    <font>
      <b/>
      <sz val="11"/>
      <color rgb="FF000000"/>
      <name val="Calibri"/>
      <family val="2"/>
    </font>
    <font>
      <sz val="11"/>
      <color theme="1"/>
      <name val="Calibri"/>
      <family val="2"/>
      <scheme val="minor"/>
    </font>
    <font>
      <b/>
      <u/>
      <sz val="11"/>
      <color rgb="FF000000"/>
      <name val="Calibri"/>
      <family val="2"/>
    </font>
    <font>
      <sz val="10"/>
      <color theme="1"/>
      <name val="Calibri"/>
      <family val="2"/>
      <scheme val="minor"/>
    </font>
    <font>
      <sz val="10"/>
      <color theme="1"/>
      <name val="Arial"/>
      <family val="2"/>
    </font>
    <font>
      <b/>
      <sz val="10"/>
      <color theme="1"/>
      <name val="Arial"/>
      <family val="2"/>
    </font>
    <font>
      <b/>
      <sz val="10"/>
      <name val="Arial"/>
      <family val="2"/>
    </font>
    <font>
      <b/>
      <u val="double"/>
      <sz val="11"/>
      <color theme="1"/>
      <name val="Calibri"/>
      <family val="2"/>
      <scheme val="minor"/>
    </font>
    <font>
      <b/>
      <u/>
      <sz val="10"/>
      <color theme="1"/>
      <name val="Arial"/>
      <family val="2"/>
    </font>
    <font>
      <sz val="11"/>
      <color theme="1"/>
      <name val="Calibri"/>
      <family val="2"/>
      <scheme val="minor"/>
    </font>
    <font>
      <b/>
      <sz val="22"/>
      <name val="Calibri"/>
      <family val="2"/>
      <scheme val="minor"/>
    </font>
    <font>
      <b/>
      <u/>
      <sz val="14"/>
      <name val="Calibri"/>
      <family val="2"/>
      <scheme val="minor"/>
    </font>
    <font>
      <b/>
      <sz val="14"/>
      <name val="Calibri"/>
      <family val="2"/>
      <scheme val="minor"/>
    </font>
    <font>
      <b/>
      <u/>
      <sz val="10"/>
      <color rgb="FFFF0000"/>
      <name val="Arial"/>
      <family val="2"/>
    </font>
    <font>
      <b/>
      <sz val="18"/>
      <name val="Calibri"/>
      <family val="2"/>
      <scheme val="minor"/>
    </font>
    <font>
      <sz val="8"/>
      <name val="Calibri"/>
      <family val="2"/>
      <scheme val="minor"/>
    </font>
    <font>
      <b/>
      <sz val="11"/>
      <name val="Calibri"/>
      <family val="2"/>
      <scheme val="minor"/>
    </font>
    <font>
      <sz val="11"/>
      <color theme="1"/>
      <name val="Calibri"/>
      <family val="2"/>
      <scheme val="minor"/>
    </font>
  </fonts>
  <fills count="48">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6795556505021"/>
        <bgColor indexed="64"/>
      </patternFill>
    </fill>
    <fill>
      <patternFill patternType="solid">
        <fgColor rgb="FFFFFF99"/>
        <bgColor indexed="64"/>
      </patternFill>
    </fill>
    <fill>
      <patternFill patternType="solid">
        <fgColor theme="0" tint="-0.34998626667073579"/>
        <bgColor rgb="FF000000"/>
      </patternFill>
    </fill>
    <fill>
      <patternFill patternType="solid">
        <fgColor rgb="FFFFFF99"/>
        <bgColor rgb="FF000000"/>
      </patternFill>
    </fill>
    <fill>
      <patternFill patternType="solid">
        <fgColor rgb="FFFFFF00"/>
        <bgColor indexed="64"/>
      </patternFill>
    </fill>
    <fill>
      <patternFill patternType="solid">
        <fgColor rgb="FFC5D9F1"/>
        <bgColor indexed="64"/>
      </patternFill>
    </fill>
    <fill>
      <patternFill patternType="solid">
        <fgColor rgb="FFDDD9C4"/>
        <bgColor indexed="64"/>
      </patternFill>
    </fill>
    <fill>
      <patternFill patternType="solid">
        <fgColor rgb="FFFDE9D9"/>
        <bgColor indexed="64"/>
      </patternFill>
    </fill>
    <fill>
      <patternFill patternType="solid">
        <fgColor rgb="FFE4DFEC"/>
        <bgColor indexed="64"/>
      </patternFill>
    </fill>
    <fill>
      <patternFill patternType="solid">
        <fgColor rgb="FFDAEEF3"/>
        <bgColor indexed="64"/>
      </patternFill>
    </fill>
  </fills>
  <borders count="87">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style="thick">
        <color indexed="64"/>
      </top>
      <bottom style="thick">
        <color indexed="64"/>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right/>
      <top/>
      <bottom style="medium">
        <color indexed="64"/>
      </bottom>
      <diagonal/>
    </border>
    <border>
      <left/>
      <right style="thin">
        <color indexed="64"/>
      </right>
      <top/>
      <bottom style="thin">
        <color indexed="64"/>
      </bottom>
      <diagonal/>
    </border>
    <border>
      <left style="thin">
        <color indexed="64"/>
      </left>
      <right style="medium">
        <color indexed="64"/>
      </right>
      <top/>
      <bottom/>
      <diagonal/>
    </border>
    <border>
      <left/>
      <right style="thin">
        <color indexed="64"/>
      </right>
      <top style="medium">
        <color indexed="64"/>
      </top>
      <bottom style="thin">
        <color indexed="64"/>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indexed="64"/>
      </left>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thin">
        <color rgb="FF000000"/>
      </left>
      <right style="thin">
        <color rgb="FF000000"/>
      </right>
      <top style="medium">
        <color indexed="64"/>
      </top>
      <bottom style="thin">
        <color rgb="FF000000"/>
      </bottom>
      <diagonal/>
    </border>
    <border>
      <left style="thin">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indexed="64"/>
      </left>
      <right style="thin">
        <color rgb="FF000000"/>
      </right>
      <top style="thin">
        <color rgb="FF000000"/>
      </top>
      <bottom/>
      <diagonal/>
    </border>
    <border>
      <left style="thin">
        <color rgb="FF000000"/>
      </left>
      <right style="medium">
        <color indexed="64"/>
      </right>
      <top style="thin">
        <color rgb="FF000000"/>
      </top>
      <bottom/>
      <diagonal/>
    </border>
    <border>
      <left/>
      <right/>
      <top style="thin">
        <color indexed="64"/>
      </top>
      <bottom/>
      <diagonal/>
    </border>
    <border>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bottom/>
      <diagonal/>
    </border>
    <border>
      <left/>
      <right style="medium">
        <color indexed="64"/>
      </right>
      <top style="thin">
        <color indexed="64"/>
      </top>
      <bottom style="thin">
        <color indexed="64"/>
      </bottom>
      <diagonal/>
    </border>
    <border>
      <left style="thick">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thin">
        <color theme="4" tint="0.39997558519241921"/>
      </top>
      <bottom style="thin">
        <color indexed="64"/>
      </bottom>
      <diagonal/>
    </border>
    <border>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medium">
        <color indexed="64"/>
      </left>
      <right style="thin">
        <color indexed="64"/>
      </right>
      <top style="medium">
        <color indexed="64"/>
      </top>
      <bottom style="thick">
        <color indexed="64"/>
      </bottom>
      <diagonal/>
    </border>
    <border>
      <left style="thin">
        <color indexed="64"/>
      </left>
      <right style="thin">
        <color indexed="64"/>
      </right>
      <top style="medium">
        <color indexed="64"/>
      </top>
      <bottom style="thick">
        <color indexed="64"/>
      </bottom>
      <diagonal/>
    </border>
    <border>
      <left style="thin">
        <color indexed="64"/>
      </left>
      <right style="medium">
        <color indexed="64"/>
      </right>
      <top style="medium">
        <color indexed="64"/>
      </top>
      <bottom style="thick">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50">
    <xf numFmtId="0" fontId="0" fillId="0" borderId="0"/>
    <xf numFmtId="0" fontId="8" fillId="0" borderId="0"/>
    <xf numFmtId="0" fontId="1" fillId="0" borderId="0"/>
    <xf numFmtId="0" fontId="9" fillId="0" borderId="0" applyNumberFormat="0" applyFill="0" applyBorder="0" applyAlignment="0" applyProtection="0"/>
    <xf numFmtId="0" fontId="10" fillId="0" borderId="22" applyNumberFormat="0" applyFill="0" applyAlignment="0" applyProtection="0"/>
    <xf numFmtId="0" fontId="11" fillId="0" borderId="23" applyNumberFormat="0" applyFill="0" applyAlignment="0" applyProtection="0"/>
    <xf numFmtId="0" fontId="12" fillId="0" borderId="24" applyNumberFormat="0" applyFill="0" applyAlignment="0" applyProtection="0"/>
    <xf numFmtId="0" fontId="12" fillId="0" borderId="0" applyNumberFormat="0" applyFill="0" applyBorder="0" applyAlignment="0" applyProtection="0"/>
    <xf numFmtId="0" fontId="13" fillId="7" borderId="0" applyNumberFormat="0" applyBorder="0" applyAlignment="0" applyProtection="0"/>
    <xf numFmtId="0" fontId="14" fillId="8" borderId="0" applyNumberFormat="0" applyBorder="0" applyAlignment="0" applyProtection="0"/>
    <xf numFmtId="0" fontId="15" fillId="9" borderId="0" applyNumberFormat="0" applyBorder="0" applyAlignment="0" applyProtection="0"/>
    <xf numFmtId="0" fontId="16" fillId="10" borderId="25" applyNumberFormat="0" applyAlignment="0" applyProtection="0"/>
    <xf numFmtId="0" fontId="17" fillId="11" borderId="26" applyNumberFormat="0" applyAlignment="0" applyProtection="0"/>
    <xf numFmtId="0" fontId="18" fillId="11" borderId="25" applyNumberFormat="0" applyAlignment="0" applyProtection="0"/>
    <xf numFmtId="0" fontId="19" fillId="0" borderId="27" applyNumberFormat="0" applyFill="0" applyAlignment="0" applyProtection="0"/>
    <xf numFmtId="0" fontId="20" fillId="12" borderId="28" applyNumberFormat="0" applyAlignment="0" applyProtection="0"/>
    <xf numFmtId="0" fontId="21" fillId="0" borderId="0" applyNumberFormat="0" applyFill="0" applyBorder="0" applyAlignment="0" applyProtection="0"/>
    <xf numFmtId="0" fontId="1" fillId="13" borderId="29" applyNumberFormat="0" applyFont="0" applyAlignment="0" applyProtection="0"/>
    <xf numFmtId="0" fontId="22" fillId="0" borderId="0" applyNumberFormat="0" applyFill="0" applyBorder="0" applyAlignment="0" applyProtection="0"/>
    <xf numFmtId="0" fontId="2" fillId="0" borderId="30" applyNumberFormat="0" applyFill="0" applyAlignment="0" applyProtection="0"/>
    <xf numFmtId="0" fontId="23"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3" fillId="33" borderId="0" applyNumberFormat="0" applyBorder="0" applyAlignment="0" applyProtection="0"/>
    <xf numFmtId="0" fontId="23"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23" fillId="37" borderId="0" applyNumberFormat="0" applyBorder="0" applyAlignment="0" applyProtection="0"/>
    <xf numFmtId="164" fontId="1" fillId="0" borderId="0" applyFont="0" applyFill="0" applyBorder="0" applyAlignment="0" applyProtection="0"/>
    <xf numFmtId="0" fontId="1" fillId="0" borderId="0"/>
    <xf numFmtId="0" fontId="8" fillId="0" borderId="0"/>
    <xf numFmtId="9" fontId="1" fillId="0" borderId="0" applyFont="0" applyFill="0" applyBorder="0" applyAlignment="0" applyProtection="0"/>
    <xf numFmtId="164" fontId="1" fillId="0" borderId="0" applyFont="0" applyFill="0" applyBorder="0" applyAlignment="0" applyProtection="0"/>
    <xf numFmtId="0" fontId="8" fillId="0" borderId="0"/>
  </cellStyleXfs>
  <cellXfs count="591">
    <xf numFmtId="0" fontId="0" fillId="0" borderId="0" xfId="0"/>
    <xf numFmtId="0" fontId="0" fillId="2" borderId="0" xfId="0" applyFill="1"/>
    <xf numFmtId="4" fontId="0" fillId="0" borderId="0" xfId="0" applyNumberFormat="1"/>
    <xf numFmtId="0" fontId="0" fillId="5" borderId="16" xfId="0" applyFill="1" applyBorder="1" applyAlignment="1">
      <alignment horizontal="left" indent="2"/>
    </xf>
    <xf numFmtId="49" fontId="0" fillId="5" borderId="17" xfId="0" applyNumberFormat="1" applyFill="1" applyBorder="1"/>
    <xf numFmtId="49" fontId="0" fillId="2" borderId="0" xfId="0" applyNumberFormat="1" applyFill="1"/>
    <xf numFmtId="49" fontId="0" fillId="6" borderId="15" xfId="0" applyNumberFormat="1" applyFill="1" applyBorder="1"/>
    <xf numFmtId="0" fontId="0" fillId="6" borderId="16" xfId="0" applyFill="1" applyBorder="1" applyAlignment="1">
      <alignment horizontal="left" indent="2"/>
    </xf>
    <xf numFmtId="49" fontId="0" fillId="6" borderId="21" xfId="0" applyNumberFormat="1" applyFill="1" applyBorder="1"/>
    <xf numFmtId="49" fontId="0" fillId="6" borderId="17" xfId="0" applyNumberFormat="1" applyFill="1" applyBorder="1"/>
    <xf numFmtId="0" fontId="0" fillId="6" borderId="18" xfId="0" applyFill="1" applyBorder="1" applyAlignment="1">
      <alignment horizontal="left" indent="2"/>
    </xf>
    <xf numFmtId="49" fontId="0" fillId="6" borderId="20" xfId="0" applyNumberFormat="1" applyFill="1" applyBorder="1"/>
    <xf numFmtId="4" fontId="0" fillId="2" borderId="0" xfId="0" applyNumberFormat="1" applyFill="1"/>
    <xf numFmtId="4" fontId="0" fillId="6" borderId="10" xfId="0" applyNumberFormat="1" applyFill="1" applyBorder="1"/>
    <xf numFmtId="0" fontId="2" fillId="3" borderId="34" xfId="0" applyFont="1" applyFill="1" applyBorder="1"/>
    <xf numFmtId="0" fontId="0" fillId="3" borderId="35" xfId="0" applyFill="1" applyBorder="1"/>
    <xf numFmtId="0" fontId="0" fillId="3" borderId="11" xfId="0" applyFill="1" applyBorder="1"/>
    <xf numFmtId="0" fontId="0" fillId="6" borderId="10" xfId="0" applyFill="1" applyBorder="1"/>
    <xf numFmtId="0" fontId="0" fillId="6" borderId="11" xfId="0" applyFill="1" applyBorder="1"/>
    <xf numFmtId="0" fontId="0" fillId="6" borderId="38" xfId="0" applyFill="1" applyBorder="1"/>
    <xf numFmtId="0" fontId="0" fillId="6" borderId="19" xfId="0" applyFill="1" applyBorder="1"/>
    <xf numFmtId="3" fontId="2" fillId="6" borderId="10" xfId="0" applyNumberFormat="1" applyFont="1" applyFill="1" applyBorder="1"/>
    <xf numFmtId="0" fontId="0" fillId="6" borderId="37" xfId="0" applyFill="1" applyBorder="1"/>
    <xf numFmtId="0" fontId="0" fillId="6" borderId="32" xfId="0" applyFill="1" applyBorder="1"/>
    <xf numFmtId="0" fontId="3" fillId="6" borderId="13" xfId="0" applyFont="1" applyFill="1" applyBorder="1" applyAlignment="1">
      <alignment horizontal="left"/>
    </xf>
    <xf numFmtId="0" fontId="0" fillId="2" borderId="1" xfId="0" applyFill="1" applyBorder="1" applyAlignment="1">
      <alignment horizontal="left" indent="3"/>
    </xf>
    <xf numFmtId="4" fontId="0" fillId="2" borderId="1" xfId="0" applyNumberFormat="1" applyFill="1" applyBorder="1"/>
    <xf numFmtId="49" fontId="0" fillId="2" borderId="1" xfId="0" applyNumberFormat="1" applyFill="1" applyBorder="1"/>
    <xf numFmtId="0" fontId="3" fillId="5" borderId="13" xfId="0" applyFont="1" applyFill="1" applyBorder="1"/>
    <xf numFmtId="49" fontId="0" fillId="5" borderId="15" xfId="0" applyNumberFormat="1" applyFill="1" applyBorder="1"/>
    <xf numFmtId="0" fontId="0" fillId="5" borderId="16" xfId="0" applyFill="1" applyBorder="1" applyAlignment="1">
      <alignment horizontal="left" indent="1"/>
    </xf>
    <xf numFmtId="0" fontId="0" fillId="4" borderId="3" xfId="0" applyFill="1" applyBorder="1"/>
    <xf numFmtId="0" fontId="2" fillId="4" borderId="4"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3" fillId="4" borderId="6" xfId="0" applyFont="1" applyFill="1" applyBorder="1"/>
    <xf numFmtId="49" fontId="0" fillId="4" borderId="8" xfId="0" applyNumberFormat="1" applyFill="1" applyBorder="1"/>
    <xf numFmtId="0" fontId="0" fillId="4" borderId="9" xfId="0" applyFill="1" applyBorder="1" applyAlignment="1">
      <alignment horizontal="left" indent="2"/>
    </xf>
    <xf numFmtId="49" fontId="0" fillId="4" borderId="12" xfId="0" applyNumberFormat="1" applyFill="1" applyBorder="1"/>
    <xf numFmtId="0" fontId="0" fillId="4" borderId="42" xfId="0" applyFill="1" applyBorder="1" applyAlignment="1">
      <alignment horizontal="left" indent="2"/>
    </xf>
    <xf numFmtId="49" fontId="0" fillId="4" borderId="43" xfId="0" applyNumberFormat="1" applyFill="1" applyBorder="1"/>
    <xf numFmtId="0" fontId="0" fillId="3" borderId="32" xfId="0" applyFill="1" applyBorder="1"/>
    <xf numFmtId="0" fontId="0" fillId="5" borderId="10" xfId="0" applyFill="1" applyBorder="1"/>
    <xf numFmtId="0" fontId="0" fillId="6" borderId="45" xfId="0" applyFill="1" applyBorder="1"/>
    <xf numFmtId="0" fontId="0" fillId="2" borderId="0" xfId="0" applyFill="1" applyAlignment="1">
      <alignment horizontal="left" indent="3"/>
    </xf>
    <xf numFmtId="4" fontId="0" fillId="2" borderId="46" xfId="0" applyNumberFormat="1" applyFill="1" applyBorder="1"/>
    <xf numFmtId="0" fontId="0" fillId="2" borderId="46" xfId="0" applyFill="1" applyBorder="1" applyAlignment="1">
      <alignment horizontal="left" indent="3"/>
    </xf>
    <xf numFmtId="0" fontId="7" fillId="6" borderId="39" xfId="0" applyFont="1" applyFill="1" applyBorder="1" applyAlignment="1">
      <alignment horizontal="left" indent="2"/>
    </xf>
    <xf numFmtId="0" fontId="0" fillId="2" borderId="47" xfId="0" applyFill="1" applyBorder="1"/>
    <xf numFmtId="0" fontId="0" fillId="6" borderId="40" xfId="0" applyFill="1" applyBorder="1" applyAlignment="1">
      <alignment horizontal="left" indent="2"/>
    </xf>
    <xf numFmtId="49" fontId="0" fillId="6" borderId="41" xfId="0" applyNumberFormat="1" applyFill="1" applyBorder="1"/>
    <xf numFmtId="0" fontId="0" fillId="6" borderId="48" xfId="0" applyFill="1" applyBorder="1" applyAlignment="1">
      <alignment horizontal="left" indent="2"/>
    </xf>
    <xf numFmtId="0" fontId="0" fillId="3" borderId="10" xfId="0" applyFill="1" applyBorder="1"/>
    <xf numFmtId="4" fontId="27" fillId="2" borderId="0" xfId="0" applyNumberFormat="1" applyFont="1" applyFill="1"/>
    <xf numFmtId="0" fontId="0" fillId="5" borderId="16" xfId="0" applyFill="1" applyBorder="1" applyAlignment="1">
      <alignment horizontal="left" indent="3"/>
    </xf>
    <xf numFmtId="0" fontId="0" fillId="6" borderId="17" xfId="0" applyFill="1" applyBorder="1"/>
    <xf numFmtId="0" fontId="0" fillId="6" borderId="41" xfId="0" applyFill="1" applyBorder="1"/>
    <xf numFmtId="0" fontId="0" fillId="6" borderId="49" xfId="0" applyFill="1" applyBorder="1"/>
    <xf numFmtId="0" fontId="0" fillId="6" borderId="20" xfId="0" applyFill="1" applyBorder="1"/>
    <xf numFmtId="0" fontId="0" fillId="5" borderId="39" xfId="0" applyFill="1" applyBorder="1" applyAlignment="1">
      <alignment horizontal="left" indent="3"/>
    </xf>
    <xf numFmtId="0" fontId="2" fillId="5" borderId="50" xfId="0" applyFont="1" applyFill="1" applyBorder="1" applyAlignment="1">
      <alignment horizontal="left" indent="2"/>
    </xf>
    <xf numFmtId="165" fontId="2" fillId="5" borderId="10" xfId="0" applyNumberFormat="1" applyFont="1" applyFill="1" applyBorder="1"/>
    <xf numFmtId="0" fontId="0" fillId="5" borderId="39" xfId="0" applyFill="1" applyBorder="1" applyAlignment="1">
      <alignment horizontal="left"/>
    </xf>
    <xf numFmtId="4" fontId="2" fillId="5" borderId="1" xfId="0" applyNumberFormat="1" applyFont="1" applyFill="1" applyBorder="1"/>
    <xf numFmtId="49" fontId="0" fillId="5" borderId="2" xfId="0" applyNumberFormat="1" applyFill="1" applyBorder="1"/>
    <xf numFmtId="0" fontId="3" fillId="6" borderId="1" xfId="0" applyFont="1" applyFill="1" applyBorder="1"/>
    <xf numFmtId="165" fontId="2" fillId="4" borderId="10" xfId="0" applyNumberFormat="1" applyFont="1" applyFill="1" applyBorder="1"/>
    <xf numFmtId="165" fontId="2" fillId="4" borderId="38" xfId="0" applyNumberFormat="1" applyFont="1" applyFill="1" applyBorder="1"/>
    <xf numFmtId="165" fontId="2" fillId="5" borderId="14" xfId="0" applyNumberFormat="1" applyFont="1" applyFill="1" applyBorder="1"/>
    <xf numFmtId="165" fontId="2" fillId="6" borderId="10" xfId="0" applyNumberFormat="1" applyFont="1" applyFill="1" applyBorder="1"/>
    <xf numFmtId="165" fontId="2" fillId="6" borderId="19" xfId="0" applyNumberFormat="1" applyFont="1" applyFill="1" applyBorder="1"/>
    <xf numFmtId="165" fontId="2" fillId="6" borderId="14" xfId="0" applyNumberFormat="1" applyFont="1" applyFill="1" applyBorder="1"/>
    <xf numFmtId="165" fontId="0" fillId="6" borderId="38" xfId="0" applyNumberFormat="1" applyFill="1" applyBorder="1"/>
    <xf numFmtId="0" fontId="2" fillId="6" borderId="48" xfId="0" applyFont="1" applyFill="1" applyBorder="1" applyAlignment="1">
      <alignment horizontal="left" indent="2"/>
    </xf>
    <xf numFmtId="165" fontId="2" fillId="6" borderId="32" xfId="0" applyNumberFormat="1" applyFont="1" applyFill="1" applyBorder="1"/>
    <xf numFmtId="0" fontId="0" fillId="6" borderId="11" xfId="0" applyFill="1" applyBorder="1" applyAlignment="1">
      <alignment wrapText="1"/>
    </xf>
    <xf numFmtId="165" fontId="0" fillId="6" borderId="10" xfId="0" applyNumberFormat="1" applyFill="1" applyBorder="1"/>
    <xf numFmtId="0" fontId="0" fillId="5" borderId="48" xfId="0" applyFill="1" applyBorder="1" applyAlignment="1">
      <alignment horizontal="left" indent="3"/>
    </xf>
    <xf numFmtId="165" fontId="0" fillId="39" borderId="10" xfId="0" applyNumberFormat="1" applyFill="1" applyBorder="1" applyProtection="1">
      <protection locked="0"/>
    </xf>
    <xf numFmtId="0" fontId="2" fillId="39" borderId="13" xfId="0" applyFont="1" applyFill="1" applyBorder="1" applyAlignment="1" applyProtection="1">
      <alignment horizontal="left" indent="2"/>
      <protection locked="0"/>
    </xf>
    <xf numFmtId="14" fontId="0" fillId="39" borderId="10" xfId="0" applyNumberFormat="1" applyFill="1" applyBorder="1" applyProtection="1">
      <protection locked="0"/>
    </xf>
    <xf numFmtId="14" fontId="0" fillId="39" borderId="38" xfId="0" applyNumberFormat="1" applyFill="1" applyBorder="1" applyProtection="1">
      <protection locked="0"/>
    </xf>
    <xf numFmtId="0" fontId="2" fillId="5" borderId="36" xfId="0" applyFont="1" applyFill="1" applyBorder="1" applyAlignment="1">
      <alignment horizontal="left" indent="2"/>
    </xf>
    <xf numFmtId="0" fontId="2" fillId="6" borderId="50" xfId="0" applyFont="1" applyFill="1" applyBorder="1" applyAlignment="1">
      <alignment horizontal="left" indent="2"/>
    </xf>
    <xf numFmtId="0" fontId="2" fillId="6" borderId="14" xfId="0" applyFont="1" applyFill="1" applyBorder="1" applyAlignment="1">
      <alignment horizontal="left" indent="2"/>
    </xf>
    <xf numFmtId="0" fontId="2" fillId="6" borderId="36" xfId="0" applyFont="1" applyFill="1" applyBorder="1" applyAlignment="1">
      <alignment horizontal="left" indent="2"/>
    </xf>
    <xf numFmtId="49" fontId="0" fillId="39" borderId="17" xfId="0" applyNumberFormat="1" applyFill="1" applyBorder="1" applyProtection="1">
      <protection locked="0"/>
    </xf>
    <xf numFmtId="0" fontId="0" fillId="39" borderId="17" xfId="0" applyFill="1" applyBorder="1" applyProtection="1">
      <protection locked="0"/>
    </xf>
    <xf numFmtId="4" fontId="0" fillId="39" borderId="17" xfId="0" applyNumberFormat="1" applyFill="1" applyBorder="1" applyProtection="1">
      <protection locked="0"/>
    </xf>
    <xf numFmtId="49" fontId="0" fillId="39" borderId="20" xfId="0" applyNumberFormat="1" applyFill="1" applyBorder="1" applyProtection="1">
      <protection locked="0"/>
    </xf>
    <xf numFmtId="165" fontId="0" fillId="5" borderId="10" xfId="0" applyNumberFormat="1" applyFill="1" applyBorder="1"/>
    <xf numFmtId="0" fontId="0" fillId="5" borderId="11" xfId="0" applyFill="1" applyBorder="1"/>
    <xf numFmtId="0" fontId="0" fillId="6" borderId="53" xfId="0" applyFill="1" applyBorder="1" applyAlignment="1">
      <alignment horizontal="left"/>
    </xf>
    <xf numFmtId="14" fontId="0" fillId="39" borderId="54" xfId="0" applyNumberFormat="1" applyFill="1" applyBorder="1" applyProtection="1">
      <protection locked="0"/>
    </xf>
    <xf numFmtId="165" fontId="0" fillId="39" borderId="54" xfId="0" applyNumberFormat="1" applyFill="1" applyBorder="1" applyProtection="1">
      <protection locked="0"/>
    </xf>
    <xf numFmtId="14" fontId="0" fillId="39" borderId="55" xfId="0" applyNumberFormat="1" applyFill="1" applyBorder="1" applyProtection="1">
      <protection locked="0"/>
    </xf>
    <xf numFmtId="165" fontId="0" fillId="39" borderId="55" xfId="0" applyNumberFormat="1" applyFill="1" applyBorder="1" applyProtection="1">
      <protection locked="0"/>
    </xf>
    <xf numFmtId="165" fontId="28" fillId="39" borderId="54" xfId="0" applyNumberFormat="1" applyFont="1" applyFill="1" applyBorder="1" applyProtection="1">
      <protection locked="0"/>
    </xf>
    <xf numFmtId="165" fontId="28" fillId="39" borderId="55" xfId="0" applyNumberFormat="1" applyFont="1" applyFill="1" applyBorder="1" applyProtection="1">
      <protection locked="0"/>
    </xf>
    <xf numFmtId="0" fontId="28" fillId="39" borderId="54" xfId="0" applyFont="1" applyFill="1" applyBorder="1" applyProtection="1">
      <protection locked="0"/>
    </xf>
    <xf numFmtId="0" fontId="28" fillId="39" borderId="55" xfId="0" applyFont="1" applyFill="1" applyBorder="1" applyProtection="1">
      <protection locked="0"/>
    </xf>
    <xf numFmtId="0" fontId="28" fillId="41" borderId="54" xfId="0" applyFont="1" applyFill="1" applyBorder="1" applyProtection="1">
      <protection locked="0"/>
    </xf>
    <xf numFmtId="0" fontId="28" fillId="41" borderId="55" xfId="0" applyFont="1" applyFill="1" applyBorder="1" applyProtection="1">
      <protection locked="0"/>
    </xf>
    <xf numFmtId="165" fontId="2" fillId="39" borderId="10" xfId="0" applyNumberFormat="1" applyFont="1" applyFill="1" applyBorder="1" applyProtection="1">
      <protection locked="0"/>
    </xf>
    <xf numFmtId="14" fontId="0" fillId="6" borderId="16" xfId="0" applyNumberFormat="1" applyFill="1" applyBorder="1" applyAlignment="1">
      <alignment horizontal="left" indent="2"/>
    </xf>
    <xf numFmtId="14" fontId="0" fillId="6" borderId="18" xfId="0" applyNumberFormat="1" applyFill="1" applyBorder="1" applyAlignment="1">
      <alignment horizontal="left" indent="2"/>
    </xf>
    <xf numFmtId="0" fontId="0" fillId="38" borderId="10" xfId="0" applyFill="1" applyBorder="1"/>
    <xf numFmtId="4" fontId="0" fillId="38" borderId="10" xfId="0" applyNumberFormat="1" applyFill="1" applyBorder="1"/>
    <xf numFmtId="49" fontId="0" fillId="5" borderId="1" xfId="0" applyNumberFormat="1" applyFill="1" applyBorder="1"/>
    <xf numFmtId="0" fontId="3" fillId="5" borderId="56" xfId="0" applyFont="1" applyFill="1" applyBorder="1"/>
    <xf numFmtId="0" fontId="2" fillId="38" borderId="10" xfId="0" applyFont="1" applyFill="1" applyBorder="1" applyAlignment="1">
      <alignment horizontal="left" indent="2"/>
    </xf>
    <xf numFmtId="167" fontId="0" fillId="6" borderId="10" xfId="0" applyNumberFormat="1" applyFill="1" applyBorder="1"/>
    <xf numFmtId="4" fontId="30" fillId="6" borderId="10" xfId="0" applyNumberFormat="1" applyFont="1" applyFill="1" applyBorder="1"/>
    <xf numFmtId="0" fontId="30" fillId="6" borderId="10" xfId="0" applyFont="1" applyFill="1" applyBorder="1"/>
    <xf numFmtId="49" fontId="0" fillId="5" borderId="20" xfId="0" applyNumberFormat="1" applyFill="1" applyBorder="1"/>
    <xf numFmtId="167" fontId="2" fillId="6" borderId="19" xfId="0" applyNumberFormat="1" applyFont="1" applyFill="1" applyBorder="1" applyProtection="1">
      <protection locked="0"/>
    </xf>
    <xf numFmtId="165" fontId="0" fillId="3" borderId="35" xfId="0" applyNumberFormat="1" applyFill="1" applyBorder="1"/>
    <xf numFmtId="165" fontId="6" fillId="3" borderId="7" xfId="0" applyNumberFormat="1" applyFont="1" applyFill="1" applyBorder="1"/>
    <xf numFmtId="165" fontId="2" fillId="3" borderId="35" xfId="0" applyNumberFormat="1" applyFont="1" applyFill="1" applyBorder="1"/>
    <xf numFmtId="165" fontId="0" fillId="3" borderId="11" xfId="0" applyNumberFormat="1" applyFill="1" applyBorder="1"/>
    <xf numFmtId="165" fontId="2" fillId="3" borderId="10" xfId="0" applyNumberFormat="1" applyFont="1" applyFill="1" applyBorder="1"/>
    <xf numFmtId="165" fontId="0" fillId="3" borderId="32" xfId="0" applyNumberFormat="1" applyFill="1" applyBorder="1"/>
    <xf numFmtId="165" fontId="2" fillId="3" borderId="38" xfId="0" applyNumberFormat="1" applyFont="1" applyFill="1" applyBorder="1"/>
    <xf numFmtId="165" fontId="0" fillId="6" borderId="11" xfId="0" applyNumberFormat="1" applyFill="1" applyBorder="1"/>
    <xf numFmtId="165" fontId="0" fillId="6" borderId="45" xfId="0" applyNumberFormat="1" applyFill="1" applyBorder="1"/>
    <xf numFmtId="165" fontId="0" fillId="6" borderId="32" xfId="0" applyNumberFormat="1" applyFill="1" applyBorder="1"/>
    <xf numFmtId="165" fontId="2" fillId="6" borderId="11" xfId="0" applyNumberFormat="1" applyFont="1" applyFill="1" applyBorder="1"/>
    <xf numFmtId="165" fontId="0" fillId="6" borderId="37" xfId="0" applyNumberFormat="1" applyFill="1" applyBorder="1"/>
    <xf numFmtId="165" fontId="26" fillId="6" borderId="11" xfId="0" applyNumberFormat="1" applyFont="1" applyFill="1" applyBorder="1"/>
    <xf numFmtId="165" fontId="26" fillId="6" borderId="32" xfId="0" applyNumberFormat="1" applyFont="1" applyFill="1" applyBorder="1"/>
    <xf numFmtId="165" fontId="26" fillId="6" borderId="10" xfId="0" applyNumberFormat="1" applyFont="1" applyFill="1" applyBorder="1"/>
    <xf numFmtId="165" fontId="0" fillId="6" borderId="19" xfId="0" applyNumberFormat="1" applyFill="1" applyBorder="1"/>
    <xf numFmtId="165" fontId="26" fillId="6" borderId="19" xfId="0" applyNumberFormat="1" applyFont="1" applyFill="1" applyBorder="1"/>
    <xf numFmtId="0" fontId="0" fillId="6" borderId="10" xfId="0" applyFill="1" applyBorder="1" applyAlignment="1">
      <alignment wrapText="1"/>
    </xf>
    <xf numFmtId="0" fontId="0" fillId="5" borderId="18" xfId="0" applyFill="1" applyBorder="1" applyAlignment="1">
      <alignment horizontal="left" indent="3"/>
    </xf>
    <xf numFmtId="0" fontId="7" fillId="6" borderId="16" xfId="0" applyFont="1" applyFill="1" applyBorder="1" applyAlignment="1">
      <alignment horizontal="left" indent="2"/>
    </xf>
    <xf numFmtId="0" fontId="0" fillId="6" borderId="16" xfId="0" applyFill="1" applyBorder="1" applyAlignment="1">
      <alignment horizontal="left" indent="3"/>
    </xf>
    <xf numFmtId="167" fontId="0" fillId="39" borderId="10" xfId="0" applyNumberFormat="1" applyFill="1" applyBorder="1" applyProtection="1">
      <protection locked="0"/>
    </xf>
    <xf numFmtId="0" fontId="7" fillId="6" borderId="48" xfId="0" applyFont="1" applyFill="1" applyBorder="1" applyAlignment="1">
      <alignment horizontal="left" indent="2"/>
    </xf>
    <xf numFmtId="165" fontId="0" fillId="6" borderId="7" xfId="0" applyNumberFormat="1" applyFill="1" applyBorder="1"/>
    <xf numFmtId="166" fontId="0" fillId="39" borderId="16" xfId="0" applyNumberFormat="1" applyFill="1" applyBorder="1" applyAlignment="1" applyProtection="1">
      <alignment horizontal="left"/>
      <protection locked="0"/>
    </xf>
    <xf numFmtId="0" fontId="0" fillId="39" borderId="10" xfId="0" applyFill="1" applyBorder="1" applyProtection="1">
      <protection locked="0"/>
    </xf>
    <xf numFmtId="166" fontId="0" fillId="39" borderId="18" xfId="0" applyNumberFormat="1" applyFill="1" applyBorder="1" applyAlignment="1" applyProtection="1">
      <alignment horizontal="left"/>
      <protection locked="0"/>
    </xf>
    <xf numFmtId="165" fontId="0" fillId="39" borderId="19" xfId="0" applyNumberFormat="1" applyFill="1" applyBorder="1" applyProtection="1">
      <protection locked="0"/>
    </xf>
    <xf numFmtId="0" fontId="0" fillId="39" borderId="19" xfId="0" applyFill="1" applyBorder="1" applyProtection="1">
      <protection locked="0"/>
    </xf>
    <xf numFmtId="0" fontId="30" fillId="39" borderId="10" xfId="0" applyFont="1" applyFill="1" applyBorder="1" applyProtection="1">
      <protection locked="0"/>
    </xf>
    <xf numFmtId="0" fontId="30" fillId="39" borderId="19" xfId="0" applyFont="1" applyFill="1" applyBorder="1" applyProtection="1">
      <protection locked="0"/>
    </xf>
    <xf numFmtId="165" fontId="33" fillId="2" borderId="31" xfId="45" applyNumberFormat="1" applyFont="1" applyFill="1" applyBorder="1"/>
    <xf numFmtId="0" fontId="33" fillId="2" borderId="31" xfId="45" applyFont="1" applyFill="1" applyBorder="1"/>
    <xf numFmtId="6" fontId="33" fillId="2" borderId="31" xfId="45" applyNumberFormat="1" applyFont="1" applyFill="1" applyBorder="1" applyAlignment="1">
      <alignment horizontal="left" vertical="center"/>
    </xf>
    <xf numFmtId="0" fontId="33" fillId="0" borderId="0" xfId="45" applyFont="1"/>
    <xf numFmtId="0" fontId="33" fillId="0" borderId="10" xfId="45" applyFont="1" applyBorder="1"/>
    <xf numFmtId="0" fontId="25" fillId="0" borderId="0" xfId="0" applyFont="1"/>
    <xf numFmtId="0" fontId="0" fillId="42" borderId="0" xfId="0" applyFill="1"/>
    <xf numFmtId="7" fontId="2" fillId="4" borderId="19" xfId="0" applyNumberFormat="1" applyFont="1" applyFill="1" applyBorder="1"/>
    <xf numFmtId="14" fontId="0" fillId="39" borderId="63" xfId="0" applyNumberFormat="1" applyFill="1" applyBorder="1" applyProtection="1">
      <protection locked="0"/>
    </xf>
    <xf numFmtId="0" fontId="28" fillId="41" borderId="64" xfId="0" applyFont="1" applyFill="1" applyBorder="1" applyProtection="1">
      <protection locked="0"/>
    </xf>
    <xf numFmtId="14" fontId="0" fillId="39" borderId="65" xfId="0" applyNumberFormat="1" applyFill="1" applyBorder="1" applyProtection="1">
      <protection locked="0"/>
    </xf>
    <xf numFmtId="0" fontId="28" fillId="41" borderId="66" xfId="0" applyFont="1" applyFill="1" applyBorder="1" applyProtection="1">
      <protection locked="0"/>
    </xf>
    <xf numFmtId="0" fontId="33" fillId="39" borderId="10" xfId="45" applyFont="1" applyFill="1" applyBorder="1" applyProtection="1">
      <protection locked="0"/>
    </xf>
    <xf numFmtId="0" fontId="33" fillId="2" borderId="31" xfId="45" applyFont="1" applyFill="1" applyBorder="1" applyProtection="1">
      <protection hidden="1"/>
    </xf>
    <xf numFmtId="165" fontId="33" fillId="2" borderId="31" xfId="45" applyNumberFormat="1" applyFont="1" applyFill="1" applyBorder="1" applyProtection="1">
      <protection hidden="1"/>
    </xf>
    <xf numFmtId="165" fontId="33" fillId="39" borderId="16" xfId="45" applyNumberFormat="1" applyFont="1" applyFill="1" applyBorder="1" applyProtection="1">
      <protection locked="0"/>
    </xf>
    <xf numFmtId="14" fontId="33" fillId="39" borderId="10" xfId="45" applyNumberFormat="1" applyFont="1" applyFill="1" applyBorder="1" applyProtection="1">
      <protection locked="0"/>
    </xf>
    <xf numFmtId="20" fontId="33" fillId="39" borderId="31" xfId="45" applyNumberFormat="1" applyFont="1" applyFill="1" applyBorder="1" applyProtection="1">
      <protection locked="0"/>
    </xf>
    <xf numFmtId="0" fontId="3" fillId="6" borderId="2" xfId="0" applyFont="1" applyFill="1" applyBorder="1"/>
    <xf numFmtId="165" fontId="33" fillId="39" borderId="11" xfId="45" applyNumberFormat="1" applyFont="1" applyFill="1" applyBorder="1" applyProtection="1">
      <protection locked="0"/>
    </xf>
    <xf numFmtId="0" fontId="0" fillId="39" borderId="39" xfId="0" applyFill="1" applyBorder="1" applyProtection="1">
      <protection locked="0"/>
    </xf>
    <xf numFmtId="165" fontId="33" fillId="39" borderId="10" xfId="45" applyNumberFormat="1" applyFont="1" applyFill="1" applyBorder="1" applyProtection="1">
      <protection locked="0"/>
    </xf>
    <xf numFmtId="0" fontId="0" fillId="6" borderId="69" xfId="0" applyFill="1" applyBorder="1" applyAlignment="1">
      <alignment horizontal="left" indent="2"/>
    </xf>
    <xf numFmtId="0" fontId="34" fillId="6" borderId="10" xfId="45" applyFont="1" applyFill="1" applyBorder="1" applyAlignment="1">
      <alignment horizontal="center" vertical="center"/>
    </xf>
    <xf numFmtId="0" fontId="34" fillId="6" borderId="10" xfId="45" applyFont="1" applyFill="1" applyBorder="1" applyAlignment="1">
      <alignment horizontal="center" vertical="center" wrapText="1"/>
    </xf>
    <xf numFmtId="0" fontId="34" fillId="6" borderId="10" xfId="45" applyFont="1" applyFill="1" applyBorder="1" applyAlignment="1">
      <alignment vertical="center" wrapText="1"/>
    </xf>
    <xf numFmtId="0" fontId="34" fillId="6" borderId="10" xfId="45" applyFont="1" applyFill="1" applyBorder="1" applyAlignment="1" applyProtection="1">
      <alignment horizontal="center" vertical="center"/>
      <protection hidden="1"/>
    </xf>
    <xf numFmtId="0" fontId="34" fillId="6" borderId="11" xfId="45" applyFont="1" applyFill="1" applyBorder="1" applyAlignment="1" applyProtection="1">
      <alignment horizontal="center" vertical="center"/>
      <protection hidden="1"/>
    </xf>
    <xf numFmtId="0" fontId="34" fillId="6" borderId="11" xfId="45" applyFont="1" applyFill="1" applyBorder="1" applyAlignment="1" applyProtection="1">
      <alignment horizontal="center" vertical="center" wrapText="1"/>
      <protection hidden="1"/>
    </xf>
    <xf numFmtId="0" fontId="35" fillId="6" borderId="17" xfId="45" applyFont="1" applyFill="1" applyBorder="1" applyAlignment="1" applyProtection="1">
      <alignment horizontal="center" vertical="center"/>
      <protection hidden="1"/>
    </xf>
    <xf numFmtId="0" fontId="34" fillId="6" borderId="31" xfId="45" applyFont="1" applyFill="1" applyBorder="1" applyAlignment="1">
      <alignment horizontal="center" vertical="center"/>
    </xf>
    <xf numFmtId="0" fontId="34" fillId="6" borderId="31" xfId="45" applyFont="1" applyFill="1" applyBorder="1" applyAlignment="1">
      <alignment horizontal="center" vertical="center" wrapText="1"/>
    </xf>
    <xf numFmtId="0" fontId="34" fillId="6" borderId="17" xfId="45" applyFont="1" applyFill="1" applyBorder="1" applyAlignment="1">
      <alignment horizontal="center" vertical="center" wrapText="1"/>
    </xf>
    <xf numFmtId="14" fontId="7" fillId="6" borderId="16" xfId="0" applyNumberFormat="1" applyFont="1" applyFill="1" applyBorder="1" applyAlignment="1">
      <alignment horizontal="left" indent="2"/>
    </xf>
    <xf numFmtId="0" fontId="34" fillId="6" borderId="0" xfId="45" applyFont="1" applyFill="1" applyAlignment="1">
      <alignment horizontal="center" vertical="center" wrapText="1"/>
    </xf>
    <xf numFmtId="0" fontId="35" fillId="6" borderId="31" xfId="45" applyFont="1" applyFill="1" applyBorder="1" applyAlignment="1">
      <alignment horizontal="center" vertical="center"/>
    </xf>
    <xf numFmtId="0" fontId="34" fillId="6" borderId="11" xfId="45" applyFont="1" applyFill="1" applyBorder="1" applyAlignment="1">
      <alignment horizontal="center" vertical="center" wrapText="1"/>
    </xf>
    <xf numFmtId="0" fontId="8" fillId="0" borderId="31" xfId="0" applyFont="1" applyBorder="1" applyAlignment="1">
      <alignment horizontal="left" vertical="center" wrapText="1"/>
    </xf>
    <xf numFmtId="0" fontId="33" fillId="2" borderId="10" xfId="45" applyFont="1" applyFill="1" applyBorder="1"/>
    <xf numFmtId="0" fontId="38" fillId="39" borderId="10" xfId="0" applyFont="1" applyFill="1" applyBorder="1" applyProtection="1">
      <protection locked="0"/>
    </xf>
    <xf numFmtId="0" fontId="38" fillId="39" borderId="38" xfId="0" applyFont="1" applyFill="1" applyBorder="1" applyProtection="1">
      <protection locked="0"/>
    </xf>
    <xf numFmtId="0" fontId="0" fillId="6" borderId="10" xfId="0" applyFill="1" applyBorder="1" applyAlignment="1">
      <alignment horizontal="left" indent="2"/>
    </xf>
    <xf numFmtId="165" fontId="2" fillId="5" borderId="19" xfId="0" applyNumberFormat="1" applyFont="1" applyFill="1" applyBorder="1"/>
    <xf numFmtId="4" fontId="0" fillId="5" borderId="20" xfId="0" applyNumberFormat="1" applyFill="1" applyBorder="1"/>
    <xf numFmtId="0" fontId="2" fillId="6" borderId="13" xfId="0" applyFont="1" applyFill="1" applyBorder="1" applyAlignment="1">
      <alignment horizontal="left" indent="2"/>
    </xf>
    <xf numFmtId="165" fontId="0" fillId="6" borderId="10" xfId="0" applyNumberFormat="1" applyFill="1" applyBorder="1" applyProtection="1">
      <protection locked="0"/>
    </xf>
    <xf numFmtId="0" fontId="0" fillId="6" borderId="17" xfId="0" applyFill="1" applyBorder="1" applyProtection="1">
      <protection locked="0"/>
    </xf>
    <xf numFmtId="0" fontId="0" fillId="6" borderId="72" xfId="0" applyFill="1" applyBorder="1" applyAlignment="1">
      <alignment horizontal="left" indent="2"/>
    </xf>
    <xf numFmtId="4" fontId="0" fillId="6" borderId="19" xfId="0" applyNumberFormat="1" applyFill="1" applyBorder="1"/>
    <xf numFmtId="0" fontId="0" fillId="2" borderId="70" xfId="0" applyFill="1" applyBorder="1" applyAlignment="1">
      <alignment horizontal="left" indent="3"/>
    </xf>
    <xf numFmtId="49" fontId="0" fillId="2" borderId="70" xfId="0" applyNumberFormat="1" applyFill="1" applyBorder="1"/>
    <xf numFmtId="0" fontId="7" fillId="6" borderId="69" xfId="0" applyFont="1" applyFill="1" applyBorder="1" applyAlignment="1">
      <alignment horizontal="left" indent="2"/>
    </xf>
    <xf numFmtId="0" fontId="0" fillId="2" borderId="67" xfId="0" applyFill="1" applyBorder="1"/>
    <xf numFmtId="0" fontId="4" fillId="2" borderId="0" xfId="0" applyFont="1" applyFill="1"/>
    <xf numFmtId="0" fontId="39" fillId="2" borderId="0" xfId="0" applyFont="1" applyFill="1"/>
    <xf numFmtId="0" fontId="40" fillId="2" borderId="0" xfId="0" applyFont="1" applyFill="1"/>
    <xf numFmtId="0" fontId="41" fillId="2" borderId="0" xfId="0" applyFont="1" applyFill="1"/>
    <xf numFmtId="0" fontId="4" fillId="2" borderId="0" xfId="0" applyFont="1" applyFill="1" applyAlignment="1">
      <alignment horizontal="center"/>
    </xf>
    <xf numFmtId="4" fontId="4" fillId="2" borderId="0" xfId="0" applyNumberFormat="1" applyFont="1" applyFill="1"/>
    <xf numFmtId="0" fontId="4" fillId="2" borderId="67" xfId="0" applyFont="1" applyFill="1" applyBorder="1"/>
    <xf numFmtId="0" fontId="4" fillId="2" borderId="0" xfId="0" applyFont="1" applyFill="1" applyAlignment="1">
      <alignment horizontal="left" vertical="top"/>
    </xf>
    <xf numFmtId="0" fontId="4" fillId="2" borderId="46" xfId="0" applyFont="1" applyFill="1" applyBorder="1"/>
    <xf numFmtId="0" fontId="41" fillId="2" borderId="67" xfId="0" applyFont="1" applyFill="1" applyBorder="1"/>
    <xf numFmtId="0" fontId="4" fillId="2" borderId="67" xfId="0" applyFont="1" applyFill="1" applyBorder="1" applyAlignment="1">
      <alignment horizontal="left" vertical="top" wrapText="1"/>
    </xf>
    <xf numFmtId="0" fontId="4" fillId="2" borderId="67" xfId="0" applyFont="1" applyFill="1" applyBorder="1" applyAlignment="1">
      <alignment horizontal="left" vertical="top"/>
    </xf>
    <xf numFmtId="0" fontId="5" fillId="2" borderId="0" xfId="0" applyFont="1" applyFill="1"/>
    <xf numFmtId="14" fontId="0" fillId="2" borderId="0" xfId="0" applyNumberFormat="1" applyFill="1"/>
    <xf numFmtId="165" fontId="0" fillId="2" borderId="0" xfId="0" applyNumberFormat="1" applyFill="1"/>
    <xf numFmtId="0" fontId="3" fillId="2" borderId="70" xfId="0" applyFont="1" applyFill="1" applyBorder="1"/>
    <xf numFmtId="4" fontId="2" fillId="2" borderId="70" xfId="0" applyNumberFormat="1" applyFont="1" applyFill="1" applyBorder="1"/>
    <xf numFmtId="0" fontId="0" fillId="2" borderId="1" xfId="0" applyFill="1" applyBorder="1" applyAlignment="1">
      <alignment horizontal="left" indent="1"/>
    </xf>
    <xf numFmtId="0" fontId="0" fillId="2" borderId="0" xfId="0" applyFill="1" applyProtection="1">
      <protection locked="0"/>
    </xf>
    <xf numFmtId="0" fontId="2" fillId="2" borderId="0" xfId="0" applyFont="1" applyFill="1"/>
    <xf numFmtId="0" fontId="0" fillId="2" borderId="0" xfId="0" applyFill="1" applyAlignment="1">
      <alignment wrapText="1"/>
    </xf>
    <xf numFmtId="0" fontId="0" fillId="4" borderId="73" xfId="0" applyFill="1" applyBorder="1" applyAlignment="1">
      <alignment horizontal="left" indent="2"/>
    </xf>
    <xf numFmtId="49" fontId="0" fillId="4" borderId="74" xfId="0" applyNumberFormat="1" applyFill="1" applyBorder="1"/>
    <xf numFmtId="0" fontId="0" fillId="5" borderId="18" xfId="0" applyFill="1" applyBorder="1" applyAlignment="1">
      <alignment horizontal="left" indent="2"/>
    </xf>
    <xf numFmtId="0" fontId="2" fillId="3" borderId="3" xfId="0" applyFont="1" applyFill="1" applyBorder="1"/>
    <xf numFmtId="0" fontId="0" fillId="3" borderId="6" xfId="0" applyFill="1" applyBorder="1"/>
    <xf numFmtId="0" fontId="0" fillId="3" borderId="9" xfId="0" applyFill="1" applyBorder="1"/>
    <xf numFmtId="0" fontId="0" fillId="3" borderId="42" xfId="0" applyFill="1" applyBorder="1"/>
    <xf numFmtId="0" fontId="0" fillId="3" borderId="73" xfId="0" applyFill="1" applyBorder="1"/>
    <xf numFmtId="0" fontId="0" fillId="6" borderId="16" xfId="0" applyFill="1" applyBorder="1"/>
    <xf numFmtId="0" fontId="0" fillId="6" borderId="75" xfId="0" applyFill="1" applyBorder="1"/>
    <xf numFmtId="0" fontId="0" fillId="6" borderId="40" xfId="0" applyFill="1" applyBorder="1"/>
    <xf numFmtId="0" fontId="0" fillId="6" borderId="18" xfId="0" applyFill="1" applyBorder="1"/>
    <xf numFmtId="0" fontId="0" fillId="6" borderId="16" xfId="0" applyFill="1" applyBorder="1" applyAlignment="1">
      <alignment wrapText="1"/>
    </xf>
    <xf numFmtId="165" fontId="3" fillId="6" borderId="7" xfId="0" applyNumberFormat="1" applyFont="1" applyFill="1" applyBorder="1"/>
    <xf numFmtId="0" fontId="0" fillId="6" borderId="69" xfId="0" applyFill="1" applyBorder="1"/>
    <xf numFmtId="3" fontId="0" fillId="6" borderId="35" xfId="0" applyNumberFormat="1" applyFill="1" applyBorder="1" applyAlignment="1">
      <alignment wrapText="1"/>
    </xf>
    <xf numFmtId="165" fontId="0" fillId="6" borderId="35" xfId="0" applyNumberFormat="1" applyFill="1" applyBorder="1"/>
    <xf numFmtId="165" fontId="3" fillId="6" borderId="35" xfId="0" applyNumberFormat="1" applyFont="1" applyFill="1" applyBorder="1"/>
    <xf numFmtId="0" fontId="0" fillId="6" borderId="35" xfId="0" applyFill="1" applyBorder="1"/>
    <xf numFmtId="0" fontId="0" fillId="6" borderId="21" xfId="0" applyFill="1" applyBorder="1"/>
    <xf numFmtId="165" fontId="2" fillId="6" borderId="7" xfId="0" applyNumberFormat="1" applyFont="1" applyFill="1" applyBorder="1"/>
    <xf numFmtId="0" fontId="0" fillId="6" borderId="7" xfId="0" applyFill="1" applyBorder="1"/>
    <xf numFmtId="165" fontId="26" fillId="6" borderId="7" xfId="0" applyNumberFormat="1" applyFont="1" applyFill="1" applyBorder="1"/>
    <xf numFmtId="165" fontId="26" fillId="6" borderId="7" xfId="44" applyNumberFormat="1" applyFont="1" applyFill="1" applyBorder="1"/>
    <xf numFmtId="0" fontId="2" fillId="3" borderId="4" xfId="0" applyFont="1" applyFill="1" applyBorder="1"/>
    <xf numFmtId="0" fontId="0" fillId="3" borderId="7" xfId="0" applyFill="1" applyBorder="1"/>
    <xf numFmtId="0" fontId="0" fillId="3" borderId="38" xfId="0" applyFill="1" applyBorder="1"/>
    <xf numFmtId="0" fontId="0" fillId="2" borderId="71" xfId="0" applyFill="1" applyBorder="1"/>
    <xf numFmtId="0" fontId="34" fillId="2" borderId="0" xfId="45" applyFont="1" applyFill="1"/>
    <xf numFmtId="0" fontId="33" fillId="2" borderId="0" xfId="45" applyFont="1" applyFill="1"/>
    <xf numFmtId="0" fontId="8" fillId="2" borderId="0" xfId="46" applyFill="1"/>
    <xf numFmtId="0" fontId="8" fillId="2" borderId="0" xfId="49" applyFill="1"/>
    <xf numFmtId="0" fontId="35" fillId="2" borderId="0" xfId="49" applyFont="1" applyFill="1"/>
    <xf numFmtId="0" fontId="0" fillId="2" borderId="0" xfId="0" applyFill="1" applyProtection="1">
      <protection hidden="1"/>
    </xf>
    <xf numFmtId="0" fontId="8" fillId="2" borderId="31" xfId="0" applyFont="1" applyFill="1" applyBorder="1" applyAlignment="1" applyProtection="1">
      <alignment horizontal="left" vertical="center" wrapText="1"/>
      <protection locked="0"/>
    </xf>
    <xf numFmtId="0" fontId="32" fillId="2" borderId="0" xfId="0" applyFont="1" applyFill="1"/>
    <xf numFmtId="0" fontId="5" fillId="2" borderId="0" xfId="0" applyFont="1" applyFill="1" applyProtection="1">
      <protection hidden="1"/>
    </xf>
    <xf numFmtId="0" fontId="0" fillId="2" borderId="70" xfId="0" applyFill="1" applyBorder="1"/>
    <xf numFmtId="165" fontId="0" fillId="2" borderId="70" xfId="0" applyNumberFormat="1" applyFill="1" applyBorder="1"/>
    <xf numFmtId="165" fontId="2" fillId="2" borderId="70" xfId="0" applyNumberFormat="1" applyFont="1" applyFill="1" applyBorder="1"/>
    <xf numFmtId="165" fontId="26" fillId="2" borderId="70" xfId="0" applyNumberFormat="1" applyFont="1" applyFill="1" applyBorder="1"/>
    <xf numFmtId="165" fontId="26" fillId="2" borderId="0" xfId="0" applyNumberFormat="1" applyFont="1" applyFill="1"/>
    <xf numFmtId="165" fontId="0" fillId="2" borderId="67" xfId="0" applyNumberFormat="1" applyFill="1" applyBorder="1"/>
    <xf numFmtId="165" fontId="26" fillId="2" borderId="67" xfId="0" applyNumberFormat="1" applyFont="1" applyFill="1" applyBorder="1"/>
    <xf numFmtId="0" fontId="0" fillId="0" borderId="0" xfId="0" quotePrefix="1"/>
    <xf numFmtId="0" fontId="42" fillId="2" borderId="0" xfId="46" applyFont="1" applyFill="1"/>
    <xf numFmtId="0" fontId="43" fillId="2" borderId="0" xfId="0" applyFont="1" applyFill="1"/>
    <xf numFmtId="0" fontId="2" fillId="0" borderId="0" xfId="0" applyFont="1"/>
    <xf numFmtId="3" fontId="2" fillId="5" borderId="10" xfId="0" applyNumberFormat="1" applyFont="1" applyFill="1" applyBorder="1"/>
    <xf numFmtId="49" fontId="0" fillId="0" borderId="47" xfId="0" applyNumberFormat="1" applyFill="1" applyBorder="1" applyProtection="1">
      <protection locked="0"/>
    </xf>
    <xf numFmtId="0" fontId="0" fillId="6" borderId="10" xfId="0" applyFont="1" applyFill="1" applyBorder="1"/>
    <xf numFmtId="165" fontId="0" fillId="6" borderId="10" xfId="0" applyNumberFormat="1" applyFont="1" applyFill="1" applyBorder="1"/>
    <xf numFmtId="167" fontId="0" fillId="6" borderId="10" xfId="0" applyNumberFormat="1" applyFont="1" applyFill="1" applyBorder="1"/>
    <xf numFmtId="0" fontId="0" fillId="6" borderId="11" xfId="0" applyFont="1" applyFill="1" applyBorder="1"/>
    <xf numFmtId="166" fontId="0" fillId="2" borderId="0" xfId="0" applyNumberFormat="1" applyFill="1" applyBorder="1" applyAlignment="1" applyProtection="1">
      <alignment horizontal="left"/>
      <protection locked="0"/>
    </xf>
    <xf numFmtId="165" fontId="0" fillId="2" borderId="0" xfId="0" applyNumberFormat="1" applyFill="1" applyBorder="1" applyProtection="1">
      <protection locked="0"/>
    </xf>
    <xf numFmtId="167" fontId="0" fillId="2" borderId="0" xfId="0" applyNumberFormat="1" applyFill="1" applyBorder="1" applyProtection="1">
      <protection locked="0"/>
    </xf>
    <xf numFmtId="0" fontId="30" fillId="2" borderId="0" xfId="0" applyFont="1" applyFill="1" applyBorder="1" applyProtection="1">
      <protection locked="0"/>
    </xf>
    <xf numFmtId="0" fontId="2" fillId="6" borderId="15" xfId="0" applyFont="1" applyFill="1" applyBorder="1" applyAlignment="1">
      <alignment horizontal="left" indent="2"/>
    </xf>
    <xf numFmtId="0" fontId="0" fillId="6" borderId="76" xfId="0" applyFont="1" applyFill="1" applyBorder="1" applyAlignment="1">
      <alignment horizontal="left" indent="2"/>
    </xf>
    <xf numFmtId="4" fontId="0" fillId="6" borderId="17" xfId="0" applyNumberFormat="1" applyFont="1" applyFill="1" applyBorder="1"/>
    <xf numFmtId="0" fontId="0" fillId="6" borderId="17" xfId="0" applyFont="1" applyFill="1" applyBorder="1"/>
    <xf numFmtId="166" fontId="0" fillId="2" borderId="47" xfId="0" applyNumberFormat="1" applyFill="1" applyBorder="1" applyAlignment="1" applyProtection="1">
      <alignment horizontal="left"/>
      <protection locked="0"/>
    </xf>
    <xf numFmtId="165" fontId="0" fillId="2" borderId="47" xfId="0" applyNumberFormat="1" applyFill="1" applyBorder="1" applyProtection="1">
      <protection locked="0"/>
    </xf>
    <xf numFmtId="167" fontId="0" fillId="2" borderId="47" xfId="0" applyNumberFormat="1" applyFill="1" applyBorder="1" applyProtection="1">
      <protection locked="0"/>
    </xf>
    <xf numFmtId="0" fontId="30" fillId="2" borderId="47" xfId="0" applyFont="1" applyFill="1" applyBorder="1" applyProtection="1">
      <protection locked="0"/>
    </xf>
    <xf numFmtId="165" fontId="3" fillId="6" borderId="1" xfId="0" applyNumberFormat="1" applyFont="1" applyFill="1" applyBorder="1"/>
    <xf numFmtId="165" fontId="2" fillId="6" borderId="14" xfId="0" applyNumberFormat="1" applyFont="1" applyFill="1" applyBorder="1" applyAlignment="1">
      <alignment horizontal="left" indent="2"/>
    </xf>
    <xf numFmtId="165" fontId="3" fillId="5" borderId="1" xfId="0" applyNumberFormat="1" applyFont="1" applyFill="1" applyBorder="1"/>
    <xf numFmtId="165" fontId="0" fillId="2" borderId="1" xfId="0" applyNumberFormat="1" applyFill="1" applyBorder="1" applyAlignment="1">
      <alignment horizontal="left" indent="1"/>
    </xf>
    <xf numFmtId="165" fontId="2" fillId="5" borderId="14" xfId="0" applyNumberFormat="1" applyFont="1" applyFill="1" applyBorder="1" applyAlignment="1">
      <alignment horizontal="left" indent="2"/>
    </xf>
    <xf numFmtId="168" fontId="0" fillId="2" borderId="0" xfId="0" applyNumberFormat="1" applyFill="1"/>
    <xf numFmtId="168" fontId="2" fillId="6" borderId="36" xfId="0" applyNumberFormat="1" applyFont="1" applyFill="1" applyBorder="1" applyAlignment="1">
      <alignment horizontal="left" indent="2"/>
    </xf>
    <xf numFmtId="168" fontId="0" fillId="2" borderId="0" xfId="0" applyNumberFormat="1" applyFill="1" applyBorder="1" applyProtection="1">
      <protection locked="0"/>
    </xf>
    <xf numFmtId="168" fontId="2" fillId="5" borderId="36" xfId="0" applyNumberFormat="1" applyFont="1" applyFill="1" applyBorder="1" applyAlignment="1">
      <alignment horizontal="left" indent="2"/>
    </xf>
    <xf numFmtId="0" fontId="0" fillId="6" borderId="77" xfId="0" applyFill="1" applyBorder="1" applyAlignment="1">
      <alignment horizontal="left"/>
    </xf>
    <xf numFmtId="14" fontId="0" fillId="39" borderId="78" xfId="0" applyNumberFormat="1" applyFill="1" applyBorder="1" applyProtection="1">
      <protection locked="0"/>
    </xf>
    <xf numFmtId="165" fontId="0" fillId="39" borderId="78" xfId="0" applyNumberFormat="1" applyFill="1" applyBorder="1" applyProtection="1">
      <protection locked="0"/>
    </xf>
    <xf numFmtId="165" fontId="28" fillId="39" borderId="78" xfId="0" applyNumberFormat="1" applyFont="1" applyFill="1" applyBorder="1" applyProtection="1">
      <protection locked="0"/>
    </xf>
    <xf numFmtId="0" fontId="28" fillId="41" borderId="78" xfId="0" applyFont="1" applyFill="1" applyBorder="1" applyProtection="1">
      <protection locked="0"/>
    </xf>
    <xf numFmtId="0" fontId="0" fillId="2" borderId="46" xfId="0" applyFill="1" applyBorder="1"/>
    <xf numFmtId="0" fontId="0" fillId="4" borderId="79" xfId="0" applyFill="1" applyBorder="1"/>
    <xf numFmtId="0" fontId="2" fillId="4" borderId="80" xfId="0" applyFont="1" applyFill="1" applyBorder="1" applyAlignment="1">
      <alignment horizontal="center" vertical="center" wrapText="1"/>
    </xf>
    <xf numFmtId="0" fontId="2" fillId="4" borderId="81" xfId="0" applyFont="1" applyFill="1" applyBorder="1" applyAlignment="1">
      <alignment horizontal="center" vertical="center" wrapText="1"/>
    </xf>
    <xf numFmtId="0" fontId="3" fillId="4" borderId="69" xfId="0" applyFont="1" applyFill="1" applyBorder="1"/>
    <xf numFmtId="49" fontId="0" fillId="4" borderId="21" xfId="0" applyNumberFormat="1" applyFill="1" applyBorder="1"/>
    <xf numFmtId="0" fontId="0" fillId="4" borderId="16" xfId="0" applyFill="1" applyBorder="1" applyAlignment="1">
      <alignment horizontal="left" indent="2"/>
    </xf>
    <xf numFmtId="49" fontId="0" fillId="4" borderId="17" xfId="0" applyNumberFormat="1" applyFill="1" applyBorder="1"/>
    <xf numFmtId="0" fontId="0" fillId="4" borderId="40" xfId="0" applyFill="1" applyBorder="1" applyAlignment="1">
      <alignment horizontal="left" indent="2"/>
    </xf>
    <xf numFmtId="0" fontId="0" fillId="4" borderId="18" xfId="0" applyFill="1" applyBorder="1" applyAlignment="1">
      <alignment horizontal="left" indent="2"/>
    </xf>
    <xf numFmtId="49" fontId="0" fillId="4" borderId="20" xfId="0" applyNumberFormat="1" applyFill="1" applyBorder="1"/>
    <xf numFmtId="165" fontId="0" fillId="4" borderId="10" xfId="0" applyNumberFormat="1" applyFont="1" applyFill="1" applyBorder="1"/>
    <xf numFmtId="2" fontId="33" fillId="0" borderId="10" xfId="45" applyNumberFormat="1" applyFont="1" applyBorder="1"/>
    <xf numFmtId="165" fontId="34" fillId="6" borderId="16" xfId="45" applyNumberFormat="1" applyFont="1" applyFill="1" applyBorder="1" applyAlignment="1">
      <alignment horizontal="center" vertical="center"/>
    </xf>
    <xf numFmtId="165" fontId="0" fillId="0" borderId="0" xfId="0" applyNumberFormat="1"/>
    <xf numFmtId="0" fontId="0" fillId="2" borderId="16" xfId="0" applyFill="1" applyBorder="1" applyAlignment="1">
      <alignment horizontal="left" indent="2"/>
    </xf>
    <xf numFmtId="49" fontId="0" fillId="2" borderId="17" xfId="0" applyNumberFormat="1" applyFill="1" applyBorder="1"/>
    <xf numFmtId="0" fontId="0" fillId="2" borderId="18" xfId="0" applyFill="1" applyBorder="1" applyAlignment="1">
      <alignment horizontal="left" indent="2"/>
    </xf>
    <xf numFmtId="49" fontId="0" fillId="2" borderId="20" xfId="0" applyNumberFormat="1" applyFill="1" applyBorder="1"/>
    <xf numFmtId="0" fontId="2" fillId="2" borderId="16" xfId="0" applyFont="1" applyFill="1" applyBorder="1" applyAlignment="1">
      <alignment horizontal="left"/>
    </xf>
    <xf numFmtId="165" fontId="2" fillId="2" borderId="14" xfId="0" applyNumberFormat="1" applyFont="1" applyFill="1" applyBorder="1"/>
    <xf numFmtId="49" fontId="0" fillId="2" borderId="15" xfId="0" applyNumberFormat="1" applyFill="1" applyBorder="1"/>
    <xf numFmtId="3" fontId="6" fillId="4" borderId="7" xfId="0" applyNumberFormat="1" applyFont="1" applyFill="1" applyBorder="1"/>
    <xf numFmtId="0" fontId="3" fillId="5" borderId="10" xfId="0" applyFont="1" applyFill="1" applyBorder="1"/>
    <xf numFmtId="0" fontId="0" fillId="0" borderId="47" xfId="0" applyFill="1" applyBorder="1" applyAlignment="1">
      <alignment horizontal="left" indent="2"/>
    </xf>
    <xf numFmtId="167" fontId="0" fillId="0" borderId="47" xfId="0" applyNumberFormat="1" applyFill="1" applyBorder="1" applyProtection="1">
      <protection locked="0"/>
    </xf>
    <xf numFmtId="0" fontId="7" fillId="2" borderId="0" xfId="0" applyFont="1" applyFill="1" applyBorder="1" applyAlignment="1">
      <alignment horizontal="left" indent="3"/>
    </xf>
    <xf numFmtId="4" fontId="2" fillId="2" borderId="0" xfId="0" applyNumberFormat="1" applyFont="1" applyFill="1" applyBorder="1"/>
    <xf numFmtId="0" fontId="0" fillId="2" borderId="0" xfId="0" applyFill="1" applyBorder="1"/>
    <xf numFmtId="165" fontId="2" fillId="4" borderId="7" xfId="0" applyNumberFormat="1" applyFont="1" applyFill="1" applyBorder="1"/>
    <xf numFmtId="3" fontId="2" fillId="4" borderId="7" xfId="0" applyNumberFormat="1" applyFont="1" applyFill="1" applyBorder="1"/>
    <xf numFmtId="165" fontId="0" fillId="5" borderId="10" xfId="0" applyNumberFormat="1" applyFont="1" applyFill="1" applyBorder="1"/>
    <xf numFmtId="165" fontId="0" fillId="4" borderId="38" xfId="0" applyNumberFormat="1" applyFont="1" applyFill="1" applyBorder="1"/>
    <xf numFmtId="165" fontId="0" fillId="4" borderId="19" xfId="0" applyNumberFormat="1" applyFont="1" applyFill="1" applyBorder="1"/>
    <xf numFmtId="3" fontId="0" fillId="2" borderId="10" xfId="0" applyNumberFormat="1" applyFont="1" applyFill="1" applyBorder="1"/>
    <xf numFmtId="0" fontId="0" fillId="2" borderId="82" xfId="0" applyFill="1" applyBorder="1"/>
    <xf numFmtId="0" fontId="2" fillId="2" borderId="83" xfId="0" applyFont="1" applyFill="1" applyBorder="1" applyAlignment="1">
      <alignment horizontal="center" vertical="center" wrapText="1"/>
    </xf>
    <xf numFmtId="0" fontId="2" fillId="2" borderId="84" xfId="0" applyFont="1" applyFill="1" applyBorder="1" applyAlignment="1">
      <alignment horizontal="center" vertical="center" wrapText="1"/>
    </xf>
    <xf numFmtId="0" fontId="3" fillId="2" borderId="13" xfId="0" applyFont="1" applyFill="1" applyBorder="1"/>
    <xf numFmtId="165" fontId="0" fillId="2" borderId="10" xfId="0" applyNumberFormat="1" applyFont="1" applyFill="1" applyBorder="1"/>
    <xf numFmtId="165" fontId="0" fillId="2" borderId="19" xfId="0" applyNumberFormat="1" applyFont="1" applyFill="1" applyBorder="1"/>
    <xf numFmtId="0" fontId="2" fillId="6" borderId="16" xfId="0" applyFont="1" applyFill="1" applyBorder="1" applyAlignment="1">
      <alignment horizontal="left"/>
    </xf>
    <xf numFmtId="0" fontId="2" fillId="6" borderId="13" xfId="0" applyFont="1" applyFill="1" applyBorder="1"/>
    <xf numFmtId="0" fontId="0" fillId="0" borderId="0" xfId="0" applyFill="1"/>
    <xf numFmtId="0" fontId="2" fillId="5" borderId="10" xfId="0" applyFont="1" applyFill="1" applyBorder="1" applyAlignment="1">
      <alignment horizontal="center"/>
    </xf>
    <xf numFmtId="0" fontId="0" fillId="5" borderId="10" xfId="0" applyFont="1" applyFill="1" applyBorder="1" applyAlignment="1">
      <alignment horizontal="left" indent="3"/>
    </xf>
    <xf numFmtId="165" fontId="2" fillId="5" borderId="10" xfId="0" applyNumberFormat="1" applyFont="1" applyFill="1" applyBorder="1" applyAlignment="1">
      <alignment horizontal="right"/>
    </xf>
    <xf numFmtId="165" fontId="33" fillId="39" borderId="39" xfId="45" applyNumberFormat="1" applyFont="1" applyFill="1" applyBorder="1" applyProtection="1">
      <protection locked="0"/>
    </xf>
    <xf numFmtId="0" fontId="34" fillId="6" borderId="39" xfId="45" applyFont="1" applyFill="1" applyBorder="1" applyAlignment="1">
      <alignment horizontal="center" vertical="center"/>
    </xf>
    <xf numFmtId="165" fontId="33" fillId="2" borderId="46" xfId="45" applyNumberFormat="1" applyFont="1" applyFill="1" applyBorder="1" applyProtection="1">
      <protection hidden="1"/>
    </xf>
    <xf numFmtId="0" fontId="35" fillId="6" borderId="57" xfId="45" applyFont="1" applyFill="1" applyBorder="1" applyAlignment="1" applyProtection="1">
      <alignment horizontal="center" vertical="center"/>
      <protection hidden="1"/>
    </xf>
    <xf numFmtId="165" fontId="33" fillId="39" borderId="31" xfId="45" applyNumberFormat="1" applyFont="1" applyFill="1" applyBorder="1" applyProtection="1">
      <protection locked="0"/>
    </xf>
    <xf numFmtId="0" fontId="2" fillId="0" borderId="10" xfId="0" applyFont="1" applyBorder="1"/>
    <xf numFmtId="0" fontId="0" fillId="0" borderId="10" xfId="0" applyBorder="1"/>
    <xf numFmtId="0" fontId="4" fillId="2" borderId="0" xfId="0" applyFont="1" applyFill="1" applyAlignment="1">
      <alignment horizontal="left" wrapText="1"/>
    </xf>
    <xf numFmtId="0" fontId="4" fillId="2" borderId="0" xfId="0" applyFont="1" applyFill="1" applyAlignment="1">
      <alignment horizontal="left"/>
    </xf>
    <xf numFmtId="0" fontId="4" fillId="2" borderId="0" xfId="0" applyFont="1" applyFill="1" applyAlignment="1">
      <alignment horizontal="left" vertical="top" wrapText="1"/>
    </xf>
    <xf numFmtId="0" fontId="4" fillId="2" borderId="67" xfId="0" applyFont="1" applyFill="1" applyBorder="1" applyAlignment="1">
      <alignment horizontal="left"/>
    </xf>
    <xf numFmtId="0" fontId="4" fillId="2" borderId="67" xfId="0" applyFont="1" applyFill="1" applyBorder="1" applyAlignment="1">
      <alignment horizontal="center"/>
    </xf>
    <xf numFmtId="0" fontId="40" fillId="2" borderId="0" xfId="0" applyFont="1" applyFill="1" applyAlignment="1">
      <alignment horizontal="center" vertical="center" wrapText="1"/>
    </xf>
    <xf numFmtId="165" fontId="33" fillId="39" borderId="59" xfId="45" applyNumberFormat="1" applyFont="1" applyFill="1" applyBorder="1" applyAlignment="1" applyProtection="1">
      <alignment horizontal="center" vertical="top"/>
      <protection locked="0"/>
    </xf>
    <xf numFmtId="165" fontId="33" fillId="39" borderId="57" xfId="45" applyNumberFormat="1" applyFont="1" applyFill="1" applyBorder="1" applyAlignment="1" applyProtection="1">
      <alignment horizontal="center" vertical="top"/>
      <protection locked="0"/>
    </xf>
    <xf numFmtId="165" fontId="0" fillId="39" borderId="10" xfId="0" applyNumberFormat="1" applyFont="1" applyFill="1" applyBorder="1" applyProtection="1">
      <protection locked="0"/>
    </xf>
    <xf numFmtId="165" fontId="2" fillId="6" borderId="10" xfId="0" applyNumberFormat="1" applyFont="1" applyFill="1" applyBorder="1" applyProtection="1"/>
    <xf numFmtId="3" fontId="0" fillId="39" borderId="10" xfId="0" applyNumberFormat="1" applyFont="1" applyFill="1" applyBorder="1" applyProtection="1">
      <protection locked="0"/>
    </xf>
    <xf numFmtId="165" fontId="0" fillId="39" borderId="19" xfId="0" applyNumberFormat="1" applyFont="1" applyFill="1" applyBorder="1" applyProtection="1">
      <protection locked="0"/>
    </xf>
    <xf numFmtId="165" fontId="0" fillId="6" borderId="10" xfId="0" applyNumberFormat="1" applyFill="1" applyBorder="1" applyProtection="1"/>
    <xf numFmtId="165" fontId="0" fillId="6" borderId="7" xfId="0" applyNumberFormat="1" applyFill="1" applyBorder="1" applyProtection="1"/>
    <xf numFmtId="4" fontId="0" fillId="6" borderId="10" xfId="0" applyNumberFormat="1" applyFill="1" applyBorder="1" applyProtection="1"/>
    <xf numFmtId="165" fontId="33" fillId="39" borderId="85" xfId="45" applyNumberFormat="1" applyFont="1" applyFill="1" applyBorder="1" applyAlignment="1" applyProtection="1">
      <alignment horizontal="center" vertical="top"/>
      <protection locked="0"/>
    </xf>
    <xf numFmtId="165" fontId="33" fillId="2" borderId="31" xfId="45" applyNumberFormat="1" applyFont="1" applyFill="1" applyBorder="1" applyProtection="1">
      <protection locked="0" hidden="1"/>
    </xf>
    <xf numFmtId="165" fontId="33" fillId="2" borderId="31" xfId="45" applyNumberFormat="1" applyFont="1" applyFill="1" applyBorder="1" applyProtection="1">
      <protection locked="0"/>
    </xf>
    <xf numFmtId="14" fontId="33" fillId="2" borderId="31" xfId="45" applyNumberFormat="1" applyFont="1" applyFill="1" applyBorder="1" applyProtection="1">
      <protection locked="0"/>
    </xf>
    <xf numFmtId="20" fontId="33" fillId="2" borderId="31" xfId="45" applyNumberFormat="1" applyFont="1" applyFill="1" applyBorder="1" applyProtection="1">
      <protection locked="0"/>
    </xf>
    <xf numFmtId="0" fontId="0" fillId="2" borderId="31" xfId="0" applyFill="1" applyBorder="1" applyProtection="1">
      <protection locked="0" hidden="1"/>
    </xf>
    <xf numFmtId="165" fontId="0" fillId="2" borderId="0" xfId="0" applyNumberFormat="1" applyFill="1" applyProtection="1">
      <protection locked="0"/>
    </xf>
    <xf numFmtId="46" fontId="0" fillId="2" borderId="0" xfId="0" applyNumberFormat="1" applyFill="1" applyProtection="1">
      <protection locked="0"/>
    </xf>
    <xf numFmtId="165" fontId="33" fillId="39" borderId="86" xfId="45" applyNumberFormat="1" applyFont="1" applyFill="1" applyBorder="1" applyAlignment="1" applyProtection="1">
      <alignment horizontal="center" vertical="top"/>
      <protection locked="0"/>
    </xf>
    <xf numFmtId="0" fontId="2" fillId="39" borderId="10" xfId="0" applyFont="1" applyFill="1" applyBorder="1" applyAlignment="1" applyProtection="1">
      <alignment horizontal="center"/>
      <protection locked="0"/>
    </xf>
    <xf numFmtId="0" fontId="5" fillId="39" borderId="10" xfId="0" applyFont="1" applyFill="1" applyBorder="1" applyProtection="1">
      <protection locked="0"/>
    </xf>
    <xf numFmtId="166" fontId="0" fillId="39" borderId="16" xfId="0" applyNumberFormat="1" applyFont="1" applyFill="1" applyBorder="1" applyAlignment="1" applyProtection="1">
      <alignment horizontal="left"/>
      <protection locked="0"/>
    </xf>
    <xf numFmtId="0" fontId="0" fillId="39" borderId="10" xfId="0" applyFont="1" applyFill="1" applyBorder="1" applyProtection="1">
      <protection locked="0"/>
    </xf>
    <xf numFmtId="0" fontId="0" fillId="39" borderId="17" xfId="0" applyFont="1" applyFill="1" applyBorder="1" applyProtection="1">
      <protection locked="0"/>
    </xf>
    <xf numFmtId="166" fontId="0" fillId="39" borderId="18" xfId="0" applyNumberFormat="1" applyFont="1" applyFill="1" applyBorder="1" applyAlignment="1" applyProtection="1">
      <alignment horizontal="left"/>
      <protection locked="0"/>
    </xf>
    <xf numFmtId="0" fontId="0" fillId="39" borderId="19" xfId="0" applyFont="1" applyFill="1" applyBorder="1" applyProtection="1">
      <protection locked="0"/>
    </xf>
    <xf numFmtId="167" fontId="0" fillId="39" borderId="17" xfId="0" applyNumberFormat="1" applyFont="1" applyFill="1" applyBorder="1" applyProtection="1">
      <protection locked="0"/>
    </xf>
    <xf numFmtId="0" fontId="0" fillId="39" borderId="20" xfId="0" applyFont="1" applyFill="1" applyBorder="1" applyProtection="1">
      <protection locked="0"/>
    </xf>
    <xf numFmtId="165" fontId="0" fillId="6" borderId="10" xfId="0" applyNumberFormat="1" applyFont="1" applyFill="1" applyBorder="1" applyProtection="1"/>
    <xf numFmtId="0" fontId="0" fillId="6" borderId="17" xfId="0" applyFill="1" applyBorder="1" applyProtection="1"/>
    <xf numFmtId="49" fontId="0" fillId="6" borderId="17" xfId="0" applyNumberFormat="1" applyFill="1" applyBorder="1" applyProtection="1"/>
    <xf numFmtId="49" fontId="0" fillId="6" borderId="21" xfId="0" applyNumberFormat="1" applyFill="1" applyBorder="1" applyProtection="1"/>
    <xf numFmtId="49" fontId="0" fillId="39" borderId="21" xfId="0" applyNumberFormat="1" applyFill="1" applyBorder="1" applyProtection="1">
      <protection locked="0"/>
    </xf>
    <xf numFmtId="165" fontId="2" fillId="39" borderId="38" xfId="0" applyNumberFormat="1" applyFont="1" applyFill="1" applyBorder="1" applyProtection="1">
      <protection locked="0"/>
    </xf>
    <xf numFmtId="165" fontId="2" fillId="39" borderId="19" xfId="0" applyNumberFormat="1" applyFont="1" applyFill="1" applyBorder="1" applyProtection="1">
      <protection locked="0"/>
    </xf>
    <xf numFmtId="0" fontId="0" fillId="39" borderId="40" xfId="0" applyFill="1" applyBorder="1" applyAlignment="1" applyProtection="1">
      <alignment horizontal="left" indent="2"/>
      <protection locked="0"/>
    </xf>
    <xf numFmtId="0" fontId="0" fillId="39" borderId="18" xfId="0" applyFill="1" applyBorder="1" applyAlignment="1" applyProtection="1">
      <alignment horizontal="left" indent="2"/>
      <protection locked="0"/>
    </xf>
    <xf numFmtId="3" fontId="0" fillId="6" borderId="10" xfId="0" applyNumberFormat="1" applyFont="1" applyFill="1" applyBorder="1" applyProtection="1"/>
    <xf numFmtId="0" fontId="33" fillId="39" borderId="10" xfId="45" applyFont="1" applyFill="1" applyBorder="1" applyAlignment="1" applyProtection="1">
      <alignment horizontal="center"/>
      <protection locked="0"/>
    </xf>
    <xf numFmtId="0" fontId="2" fillId="6" borderId="83" xfId="0" applyFont="1" applyFill="1" applyBorder="1" applyAlignment="1">
      <alignment horizontal="center" vertical="center" wrapText="1"/>
    </xf>
    <xf numFmtId="0" fontId="2" fillId="6" borderId="84" xfId="0" applyFont="1" applyFill="1" applyBorder="1" applyAlignment="1">
      <alignment horizontal="center" vertical="center" wrapText="1"/>
    </xf>
    <xf numFmtId="0" fontId="0" fillId="6" borderId="72" xfId="0" applyFill="1" applyBorder="1" applyAlignment="1" applyProtection="1">
      <alignment horizontal="left" indent="2"/>
    </xf>
    <xf numFmtId="0" fontId="0" fillId="6" borderId="72" xfId="0" applyFont="1" applyFill="1" applyBorder="1" applyAlignment="1">
      <alignment horizontal="left" indent="2"/>
    </xf>
    <xf numFmtId="165" fontId="46" fillId="39" borderId="10" xfId="0" applyNumberFormat="1" applyFont="1" applyFill="1" applyBorder="1" applyProtection="1">
      <protection locked="0"/>
    </xf>
    <xf numFmtId="3" fontId="2" fillId="39" borderId="10" xfId="0" applyNumberFormat="1" applyFont="1" applyFill="1" applyBorder="1" applyProtection="1">
      <protection locked="0"/>
    </xf>
    <xf numFmtId="0" fontId="2" fillId="39" borderId="82" xfId="0" applyFont="1" applyFill="1" applyBorder="1" applyAlignment="1" applyProtection="1">
      <alignment horizontal="left" indent="2"/>
      <protection locked="0"/>
    </xf>
    <xf numFmtId="0" fontId="33" fillId="39" borderId="16" xfId="45" applyNumberFormat="1" applyFont="1" applyFill="1" applyBorder="1" applyProtection="1">
      <protection locked="0"/>
    </xf>
    <xf numFmtId="0" fontId="0" fillId="39" borderId="10" xfId="0" applyNumberFormat="1" applyFill="1" applyBorder="1" applyProtection="1">
      <protection locked="0"/>
    </xf>
    <xf numFmtId="0" fontId="0" fillId="39" borderId="39" xfId="0" applyNumberFormat="1" applyFill="1" applyBorder="1" applyProtection="1">
      <protection locked="0"/>
    </xf>
    <xf numFmtId="0" fontId="25" fillId="43" borderId="10" xfId="0" applyFont="1" applyFill="1" applyBorder="1" applyProtection="1"/>
    <xf numFmtId="165" fontId="25" fillId="43" borderId="10" xfId="0" applyNumberFormat="1" applyFont="1" applyFill="1" applyBorder="1" applyAlignment="1" applyProtection="1">
      <alignment horizontal="right"/>
    </xf>
    <xf numFmtId="0" fontId="0" fillId="43" borderId="10" xfId="0" applyFill="1" applyBorder="1" applyAlignment="1" applyProtection="1">
      <alignment horizontal="left" indent="1"/>
    </xf>
    <xf numFmtId="165" fontId="0" fillId="43" borderId="10" xfId="0" applyNumberFormat="1" applyFill="1" applyBorder="1" applyAlignment="1" applyProtection="1">
      <alignment horizontal="left"/>
    </xf>
    <xf numFmtId="165" fontId="25" fillId="43" borderId="10" xfId="0" applyNumberFormat="1" applyFont="1" applyFill="1" applyBorder="1" applyProtection="1"/>
    <xf numFmtId="0" fontId="36" fillId="43" borderId="7" xfId="0" applyFont="1" applyFill="1" applyBorder="1" applyProtection="1"/>
    <xf numFmtId="165" fontId="36" fillId="43" borderId="10" xfId="0" applyNumberFormat="1" applyFont="1" applyFill="1" applyBorder="1" applyProtection="1"/>
    <xf numFmtId="0" fontId="3" fillId="2" borderId="0" xfId="0" applyFont="1" applyFill="1" applyProtection="1"/>
    <xf numFmtId="0" fontId="0" fillId="2" borderId="0" xfId="0" applyFill="1" applyProtection="1"/>
    <xf numFmtId="0" fontId="24" fillId="2" borderId="0" xfId="0" applyFont="1" applyFill="1" applyProtection="1"/>
    <xf numFmtId="0" fontId="4" fillId="0" borderId="0" xfId="0" applyFont="1" applyFill="1" applyProtection="1"/>
    <xf numFmtId="0" fontId="4" fillId="2" borderId="0" xfId="0" applyFont="1" applyFill="1" applyProtection="1"/>
    <xf numFmtId="0" fontId="0" fillId="44" borderId="10" xfId="0" applyFill="1" applyBorder="1" applyProtection="1"/>
    <xf numFmtId="165" fontId="0" fillId="44" borderId="10" xfId="0" applyNumberFormat="1" applyFill="1" applyBorder="1" applyAlignment="1" applyProtection="1">
      <alignment horizontal="left"/>
    </xf>
    <xf numFmtId="0" fontId="2" fillId="45" borderId="10" xfId="0" applyFont="1" applyFill="1" applyBorder="1" applyProtection="1"/>
    <xf numFmtId="165" fontId="25" fillId="45" borderId="10" xfId="0" applyNumberFormat="1" applyFont="1" applyFill="1" applyBorder="1" applyProtection="1"/>
    <xf numFmtId="14" fontId="2" fillId="46" borderId="10" xfId="0" applyNumberFormat="1" applyFont="1" applyFill="1" applyBorder="1" applyProtection="1"/>
    <xf numFmtId="165" fontId="25" fillId="46" borderId="10" xfId="0" applyNumberFormat="1" applyFont="1" applyFill="1" applyBorder="1" applyProtection="1"/>
    <xf numFmtId="0" fontId="2" fillId="47" borderId="10" xfId="0" applyFont="1" applyFill="1" applyBorder="1" applyProtection="1"/>
    <xf numFmtId="165" fontId="25" fillId="47" borderId="10" xfId="0" applyNumberFormat="1" applyFont="1" applyFill="1" applyBorder="1" applyProtection="1"/>
    <xf numFmtId="0" fontId="0" fillId="5" borderId="10" xfId="0" applyFill="1" applyBorder="1" applyProtection="1"/>
    <xf numFmtId="0" fontId="0" fillId="45" borderId="10" xfId="0" applyFont="1" applyFill="1" applyBorder="1" applyAlignment="1" applyProtection="1">
      <alignment horizontal="left" indent="1"/>
    </xf>
    <xf numFmtId="165" fontId="0" fillId="45" borderId="10" xfId="0" applyNumberFormat="1" applyFont="1" applyFill="1" applyBorder="1" applyAlignment="1" applyProtection="1">
      <alignment horizontal="left"/>
    </xf>
    <xf numFmtId="14" fontId="0" fillId="46" borderId="10" xfId="0" applyNumberFormat="1" applyFont="1" applyFill="1" applyBorder="1" applyAlignment="1" applyProtection="1">
      <alignment horizontal="left" indent="1"/>
    </xf>
    <xf numFmtId="165" fontId="0" fillId="46" borderId="10" xfId="0" applyNumberFormat="1" applyFont="1" applyFill="1" applyBorder="1" applyAlignment="1" applyProtection="1">
      <alignment horizontal="left"/>
    </xf>
    <xf numFmtId="0" fontId="25" fillId="47" borderId="10" xfId="0" applyFont="1" applyFill="1" applyBorder="1" applyProtection="1"/>
    <xf numFmtId="0" fontId="2" fillId="5" borderId="10" xfId="0" applyFont="1" applyFill="1" applyBorder="1" applyAlignment="1" applyProtection="1">
      <alignment horizontal="left"/>
    </xf>
    <xf numFmtId="0" fontId="0" fillId="44" borderId="10" xfId="0" applyFill="1" applyBorder="1" applyAlignment="1" applyProtection="1">
      <alignment wrapText="1"/>
    </xf>
    <xf numFmtId="0" fontId="0" fillId="5" borderId="10" xfId="0" applyFill="1" applyBorder="1" applyAlignment="1" applyProtection="1">
      <alignment horizontal="left" indent="2"/>
    </xf>
    <xf numFmtId="165" fontId="0" fillId="5" borderId="10" xfId="0" applyNumberFormat="1" applyFont="1" applyFill="1" applyBorder="1" applyAlignment="1" applyProtection="1">
      <alignment horizontal="left"/>
    </xf>
    <xf numFmtId="0" fontId="0" fillId="47" borderId="10" xfId="0" applyFill="1" applyBorder="1" applyProtection="1"/>
    <xf numFmtId="165" fontId="0" fillId="47" borderId="10" xfId="0" applyNumberFormat="1" applyFill="1" applyBorder="1" applyAlignment="1" applyProtection="1">
      <alignment horizontal="left"/>
    </xf>
    <xf numFmtId="0" fontId="36" fillId="47" borderId="10" xfId="0" applyFont="1" applyFill="1" applyBorder="1" applyProtection="1"/>
    <xf numFmtId="165" fontId="36" fillId="47" borderId="10" xfId="0" applyNumberFormat="1" applyFont="1" applyFill="1" applyBorder="1" applyProtection="1"/>
    <xf numFmtId="0" fontId="2" fillId="0" borderId="0" xfId="0" applyFont="1" applyFill="1" applyBorder="1" applyProtection="1"/>
    <xf numFmtId="0" fontId="36" fillId="44" borderId="10" xfId="0" applyFont="1" applyFill="1" applyBorder="1" applyProtection="1"/>
    <xf numFmtId="165" fontId="36" fillId="44" borderId="10" xfId="0" applyNumberFormat="1" applyFont="1" applyFill="1" applyBorder="1" applyProtection="1"/>
    <xf numFmtId="0" fontId="25" fillId="5" borderId="10" xfId="0" applyFont="1" applyFill="1" applyBorder="1" applyProtection="1"/>
    <xf numFmtId="165" fontId="36" fillId="5" borderId="10" xfId="0" applyNumberFormat="1" applyFont="1" applyFill="1" applyBorder="1" applyProtection="1"/>
    <xf numFmtId="165" fontId="0" fillId="6" borderId="11" xfId="0" applyNumberFormat="1" applyFont="1" applyFill="1" applyBorder="1"/>
    <xf numFmtId="165" fontId="2" fillId="6" borderId="36" xfId="0" applyNumberFormat="1" applyFont="1" applyFill="1" applyBorder="1" applyAlignment="1">
      <alignment horizontal="left" indent="2"/>
    </xf>
    <xf numFmtId="165" fontId="0" fillId="5" borderId="1" xfId="0" applyNumberFormat="1" applyFill="1" applyBorder="1"/>
    <xf numFmtId="165" fontId="0" fillId="2" borderId="47" xfId="0" applyNumberFormat="1" applyFill="1" applyBorder="1"/>
    <xf numFmtId="165" fontId="2" fillId="5" borderId="36" xfId="0" applyNumberFormat="1" applyFont="1" applyFill="1" applyBorder="1" applyAlignment="1">
      <alignment horizontal="left" indent="2"/>
    </xf>
    <xf numFmtId="165" fontId="0" fillId="5" borderId="11" xfId="0" applyNumberFormat="1" applyFill="1" applyBorder="1"/>
    <xf numFmtId="0" fontId="5" fillId="2" borderId="0" xfId="0" applyFont="1" applyFill="1" applyProtection="1"/>
    <xf numFmtId="0" fontId="3" fillId="6" borderId="56" xfId="0" applyFont="1" applyFill="1" applyBorder="1" applyProtection="1"/>
    <xf numFmtId="4" fontId="2" fillId="6" borderId="1" xfId="0" applyNumberFormat="1" applyFont="1" applyFill="1" applyBorder="1" applyProtection="1"/>
    <xf numFmtId="165" fontId="0" fillId="6" borderId="1" xfId="0" applyNumberFormat="1" applyFill="1" applyBorder="1" applyProtection="1"/>
    <xf numFmtId="49" fontId="0" fillId="6" borderId="1" xfId="0" applyNumberFormat="1" applyFill="1" applyBorder="1" applyProtection="1"/>
    <xf numFmtId="0" fontId="0" fillId="6" borderId="1" xfId="0" applyFill="1" applyBorder="1" applyProtection="1"/>
    <xf numFmtId="0" fontId="0" fillId="6" borderId="2" xfId="0" applyFill="1" applyBorder="1" applyProtection="1"/>
    <xf numFmtId="0" fontId="2" fillId="6" borderId="51" xfId="0" applyFont="1" applyFill="1" applyBorder="1" applyAlignment="1" applyProtection="1">
      <alignment horizontal="left" indent="2"/>
    </xf>
    <xf numFmtId="165" fontId="2" fillId="6" borderId="52" xfId="0" applyNumberFormat="1" applyFont="1" applyFill="1" applyBorder="1" applyProtection="1"/>
    <xf numFmtId="165" fontId="2" fillId="6" borderId="52" xfId="0" applyNumberFormat="1" applyFont="1" applyFill="1" applyBorder="1" applyAlignment="1" applyProtection="1">
      <alignment horizontal="left" indent="2"/>
    </xf>
    <xf numFmtId="165" fontId="29" fillId="6" borderId="52" xfId="0" applyNumberFormat="1" applyFont="1" applyFill="1" applyBorder="1" applyAlignment="1" applyProtection="1">
      <alignment horizontal="left" indent="2"/>
    </xf>
    <xf numFmtId="0" fontId="29" fillId="6" borderId="52" xfId="0" applyFont="1" applyFill="1" applyBorder="1" applyAlignment="1" applyProtection="1">
      <alignment horizontal="left" indent="2"/>
    </xf>
    <xf numFmtId="0" fontId="29" fillId="40" borderId="52" xfId="0" applyFont="1" applyFill="1" applyBorder="1" applyAlignment="1" applyProtection="1">
      <alignment horizontal="left" indent="2"/>
    </xf>
    <xf numFmtId="0" fontId="0" fillId="6" borderId="53" xfId="0" applyFill="1" applyBorder="1" applyAlignment="1" applyProtection="1">
      <alignment horizontal="left" indent="2"/>
    </xf>
    <xf numFmtId="165" fontId="0" fillId="6" borderId="54" xfId="0" applyNumberFormat="1" applyFill="1" applyBorder="1" applyProtection="1"/>
    <xf numFmtId="165" fontId="2" fillId="6" borderId="54" xfId="0" applyNumberFormat="1" applyFont="1" applyFill="1" applyBorder="1" applyProtection="1"/>
    <xf numFmtId="49" fontId="28" fillId="6" borderId="54" xfId="0" applyNumberFormat="1" applyFont="1" applyFill="1" applyBorder="1" applyProtection="1"/>
    <xf numFmtId="49" fontId="28" fillId="40" borderId="54" xfId="0" applyNumberFormat="1" applyFont="1" applyFill="1" applyBorder="1" applyProtection="1"/>
    <xf numFmtId="0" fontId="7" fillId="6" borderId="53" xfId="0" applyFont="1" applyFill="1" applyBorder="1" applyAlignment="1" applyProtection="1">
      <alignment horizontal="left" indent="2"/>
    </xf>
    <xf numFmtId="165" fontId="28" fillId="6" borderId="54" xfId="0" applyNumberFormat="1" applyFont="1" applyFill="1" applyBorder="1" applyProtection="1"/>
    <xf numFmtId="0" fontId="8" fillId="2" borderId="31" xfId="0" applyFont="1" applyFill="1" applyBorder="1" applyAlignment="1" applyProtection="1">
      <alignment horizontal="left" vertical="center" wrapText="1"/>
    </xf>
    <xf numFmtId="0" fontId="32" fillId="2" borderId="0" xfId="0" applyFont="1" applyFill="1" applyProtection="1"/>
    <xf numFmtId="0" fontId="4" fillId="0" borderId="0" xfId="0" applyFont="1" applyFill="1"/>
    <xf numFmtId="49" fontId="0" fillId="39" borderId="10" xfId="0" applyNumberFormat="1" applyFill="1" applyBorder="1" applyAlignment="1" applyProtection="1">
      <alignment horizontal="center" vertical="center"/>
      <protection locked="0"/>
    </xf>
    <xf numFmtId="4" fontId="2" fillId="6" borderId="54" xfId="0" applyNumberFormat="1" applyFont="1" applyFill="1" applyBorder="1" applyProtection="1"/>
    <xf numFmtId="0" fontId="2" fillId="6" borderId="14" xfId="0" applyFont="1" applyFill="1" applyBorder="1" applyAlignment="1" applyProtection="1">
      <alignment horizontal="left" indent="2"/>
    </xf>
    <xf numFmtId="0" fontId="2" fillId="6" borderId="52" xfId="0" applyFont="1" applyFill="1" applyBorder="1" applyAlignment="1" applyProtection="1">
      <alignment horizontal="left" indent="2"/>
    </xf>
    <xf numFmtId="49" fontId="0" fillId="6" borderId="54" xfId="0" applyNumberFormat="1" applyFill="1" applyBorder="1" applyProtection="1"/>
    <xf numFmtId="4" fontId="0" fillId="6" borderId="54" xfId="0" applyNumberFormat="1" applyFill="1" applyBorder="1" applyProtection="1"/>
    <xf numFmtId="0" fontId="2" fillId="6" borderId="50" xfId="0" applyFont="1" applyFill="1" applyBorder="1" applyAlignment="1" applyProtection="1">
      <alignment horizontal="left" indent="2"/>
    </xf>
    <xf numFmtId="4" fontId="2" fillId="6" borderId="7" xfId="0" applyNumberFormat="1" applyFont="1" applyFill="1" applyBorder="1" applyProtection="1"/>
    <xf numFmtId="49" fontId="0" fillId="6" borderId="7" xfId="0" applyNumberFormat="1" applyFill="1" applyBorder="1" applyProtection="1"/>
    <xf numFmtId="0" fontId="7" fillId="6" borderId="39" xfId="0" applyFont="1" applyFill="1" applyBorder="1" applyAlignment="1" applyProtection="1">
      <alignment horizontal="left" indent="2"/>
    </xf>
    <xf numFmtId="49" fontId="0" fillId="6" borderId="10" xfId="0" applyNumberFormat="1" applyFill="1" applyBorder="1" applyProtection="1"/>
    <xf numFmtId="165" fontId="2" fillId="6" borderId="61" xfId="0" applyNumberFormat="1" applyFont="1" applyFill="1" applyBorder="1" applyProtection="1"/>
    <xf numFmtId="0" fontId="2" fillId="6" borderId="48" xfId="0" applyFont="1" applyFill="1" applyBorder="1" applyAlignment="1" applyProtection="1">
      <alignment horizontal="left" indent="2"/>
    </xf>
    <xf numFmtId="0" fontId="0" fillId="6" borderId="48" xfId="0" applyFill="1" applyBorder="1" applyAlignment="1" applyProtection="1">
      <alignment horizontal="left" indent="2"/>
    </xf>
    <xf numFmtId="165" fontId="2" fillId="6" borderId="60" xfId="0" applyNumberFormat="1" applyFont="1" applyFill="1" applyBorder="1" applyAlignment="1" applyProtection="1">
      <alignment horizontal="left" indent="2"/>
    </xf>
    <xf numFmtId="165" fontId="29" fillId="6" borderId="60" xfId="0" applyNumberFormat="1" applyFont="1" applyFill="1" applyBorder="1" applyAlignment="1" applyProtection="1">
      <alignment horizontal="left" indent="2"/>
    </xf>
    <xf numFmtId="165" fontId="0" fillId="6" borderId="63" xfId="0" applyNumberFormat="1" applyFill="1" applyBorder="1" applyProtection="1"/>
    <xf numFmtId="0" fontId="0" fillId="6" borderId="53" xfId="0" applyFill="1" applyBorder="1" applyAlignment="1" applyProtection="1">
      <alignment horizontal="left"/>
    </xf>
    <xf numFmtId="0" fontId="0" fillId="6" borderId="39" xfId="0" applyFill="1" applyBorder="1" applyAlignment="1" applyProtection="1">
      <alignment horizontal="left"/>
    </xf>
    <xf numFmtId="0" fontId="29" fillId="40" borderId="60" xfId="0" applyFont="1" applyFill="1" applyBorder="1" applyAlignment="1" applyProtection="1">
      <alignment horizontal="left" indent="2"/>
    </xf>
    <xf numFmtId="0" fontId="29" fillId="40" borderId="62" xfId="0" applyFont="1" applyFill="1" applyBorder="1" applyAlignment="1" applyProtection="1">
      <alignment horizontal="left" indent="2"/>
    </xf>
    <xf numFmtId="49" fontId="28" fillId="40" borderId="64" xfId="0" applyNumberFormat="1" applyFont="1" applyFill="1" applyBorder="1" applyProtection="1"/>
    <xf numFmtId="0" fontId="29" fillId="6" borderId="60" xfId="0" applyFont="1" applyFill="1" applyBorder="1" applyAlignment="1" applyProtection="1">
      <alignment horizontal="left" indent="2"/>
    </xf>
    <xf numFmtId="0" fontId="40" fillId="2" borderId="0" xfId="0" applyFont="1" applyFill="1" applyAlignment="1">
      <alignment horizontal="center" vertical="center" wrapText="1"/>
    </xf>
    <xf numFmtId="0" fontId="4" fillId="2" borderId="67" xfId="0" applyFont="1" applyFill="1" applyBorder="1" applyAlignment="1">
      <alignment horizontal="center"/>
    </xf>
    <xf numFmtId="0" fontId="4" fillId="2" borderId="11" xfId="0" applyFont="1" applyFill="1" applyBorder="1" applyAlignment="1">
      <alignment horizontal="left" vertical="top" wrapText="1"/>
    </xf>
    <xf numFmtId="0" fontId="4" fillId="2" borderId="31" xfId="0" applyFont="1" applyFill="1" applyBorder="1" applyAlignment="1">
      <alignment horizontal="left" vertical="top" wrapText="1"/>
    </xf>
    <xf numFmtId="0" fontId="4" fillId="2" borderId="39" xfId="0" applyFont="1" applyFill="1" applyBorder="1" applyAlignment="1">
      <alignment horizontal="left" vertical="top" wrapText="1"/>
    </xf>
    <xf numFmtId="0" fontId="40" fillId="2" borderId="0" xfId="0" applyFont="1" applyFill="1" applyAlignment="1">
      <alignment horizontal="center" vertical="center"/>
    </xf>
    <xf numFmtId="0" fontId="4" fillId="2" borderId="0" xfId="0" applyFont="1" applyFill="1" applyAlignment="1">
      <alignment horizontal="left" wrapText="1"/>
    </xf>
    <xf numFmtId="0" fontId="4" fillId="2" borderId="46" xfId="0" applyFont="1" applyFill="1" applyBorder="1" applyAlignment="1">
      <alignment horizontal="left"/>
    </xf>
    <xf numFmtId="0" fontId="4" fillId="2" borderId="0" xfId="0" applyFont="1" applyFill="1" applyAlignment="1">
      <alignment horizontal="left"/>
    </xf>
    <xf numFmtId="0" fontId="4" fillId="2" borderId="0" xfId="0" applyFont="1" applyFill="1" applyAlignment="1">
      <alignment horizontal="left" vertical="top" wrapText="1"/>
    </xf>
    <xf numFmtId="0" fontId="40" fillId="2" borderId="0" xfId="0" applyFont="1" applyFill="1" applyAlignment="1">
      <alignment horizontal="left" vertical="center"/>
    </xf>
    <xf numFmtId="0" fontId="4" fillId="2" borderId="67" xfId="0" applyFont="1" applyFill="1" applyBorder="1" applyAlignment="1">
      <alignment horizontal="left"/>
    </xf>
    <xf numFmtId="0" fontId="25" fillId="43" borderId="11" xfId="0" applyFont="1" applyFill="1" applyBorder="1" applyAlignment="1" applyProtection="1">
      <alignment horizontal="center"/>
    </xf>
    <xf numFmtId="0" fontId="25" fillId="43" borderId="39" xfId="0" applyFont="1" applyFill="1" applyBorder="1" applyAlignment="1" applyProtection="1">
      <alignment horizontal="center"/>
    </xf>
    <xf numFmtId="0" fontId="25" fillId="5" borderId="11" xfId="0" applyFont="1" applyFill="1" applyBorder="1" applyAlignment="1" applyProtection="1">
      <alignment horizontal="center"/>
    </xf>
    <xf numFmtId="0" fontId="25" fillId="5" borderId="39" xfId="0" applyFont="1" applyFill="1" applyBorder="1" applyAlignment="1" applyProtection="1">
      <alignment horizontal="center"/>
    </xf>
    <xf numFmtId="0" fontId="25" fillId="47" borderId="11" xfId="0" applyFont="1" applyFill="1" applyBorder="1" applyAlignment="1" applyProtection="1">
      <alignment horizontal="center"/>
    </xf>
    <xf numFmtId="0" fontId="25" fillId="47" borderId="39" xfId="0" applyFont="1" applyFill="1" applyBorder="1" applyAlignment="1" applyProtection="1">
      <alignment horizontal="center"/>
    </xf>
    <xf numFmtId="0" fontId="25" fillId="44" borderId="11" xfId="0" applyFont="1" applyFill="1" applyBorder="1" applyAlignment="1" applyProtection="1">
      <alignment horizontal="center"/>
    </xf>
    <xf numFmtId="0" fontId="25" fillId="44" borderId="39" xfId="0" applyFont="1" applyFill="1" applyBorder="1" applyAlignment="1" applyProtection="1">
      <alignment horizontal="center"/>
    </xf>
    <xf numFmtId="0" fontId="25" fillId="45" borderId="11" xfId="0" applyFont="1" applyFill="1" applyBorder="1" applyAlignment="1" applyProtection="1">
      <alignment horizontal="center"/>
    </xf>
    <xf numFmtId="0" fontId="25" fillId="45" borderId="39" xfId="0" applyFont="1" applyFill="1" applyBorder="1" applyAlignment="1" applyProtection="1">
      <alignment horizontal="center"/>
    </xf>
    <xf numFmtId="0" fontId="25" fillId="46" borderId="11" xfId="0" applyFont="1" applyFill="1" applyBorder="1" applyAlignment="1" applyProtection="1">
      <alignment horizontal="center"/>
    </xf>
    <xf numFmtId="0" fontId="25" fillId="46" borderId="39" xfId="0" applyFont="1" applyFill="1" applyBorder="1" applyAlignment="1" applyProtection="1">
      <alignment horizontal="center"/>
    </xf>
    <xf numFmtId="3" fontId="33" fillId="0" borderId="38" xfId="45" applyNumberFormat="1" applyFont="1" applyBorder="1" applyAlignment="1">
      <alignment horizontal="center" vertical="top"/>
    </xf>
    <xf numFmtId="3" fontId="33" fillId="0" borderId="33" xfId="45" applyNumberFormat="1" applyFont="1" applyBorder="1" applyAlignment="1">
      <alignment horizontal="center" vertical="top"/>
    </xf>
    <xf numFmtId="3" fontId="33" fillId="0" borderId="7" xfId="45" applyNumberFormat="1" applyFont="1" applyBorder="1" applyAlignment="1">
      <alignment horizontal="center" vertical="top"/>
    </xf>
    <xf numFmtId="165" fontId="34" fillId="2" borderId="59" xfId="45" applyNumberFormat="1" applyFont="1" applyFill="1" applyBorder="1" applyAlignment="1">
      <alignment horizontal="center" vertical="top"/>
    </xf>
    <xf numFmtId="165" fontId="34" fillId="2" borderId="58" xfId="45" applyNumberFormat="1" applyFont="1" applyFill="1" applyBorder="1" applyAlignment="1">
      <alignment horizontal="center" vertical="top"/>
    </xf>
    <xf numFmtId="165" fontId="34" fillId="2" borderId="57" xfId="45" applyNumberFormat="1" applyFont="1" applyFill="1" applyBorder="1" applyAlignment="1">
      <alignment horizontal="center" vertical="top"/>
    </xf>
    <xf numFmtId="6" fontId="33" fillId="2" borderId="38" xfId="45" applyNumberFormat="1" applyFont="1" applyFill="1" applyBorder="1" applyAlignment="1">
      <alignment horizontal="left" vertical="center"/>
    </xf>
    <xf numFmtId="6" fontId="33" fillId="2" borderId="33" xfId="45" applyNumberFormat="1" applyFont="1" applyFill="1" applyBorder="1" applyAlignment="1">
      <alignment horizontal="left" vertical="center"/>
    </xf>
    <xf numFmtId="6" fontId="33" fillId="2" borderId="7" xfId="45" applyNumberFormat="1" applyFont="1" applyFill="1" applyBorder="1" applyAlignment="1">
      <alignment horizontal="left" vertical="center"/>
    </xf>
    <xf numFmtId="49" fontId="8" fillId="0" borderId="38" xfId="0" applyNumberFormat="1" applyFont="1" applyBorder="1" applyAlignment="1">
      <alignment horizontal="center" vertical="top" wrapText="1"/>
    </xf>
    <xf numFmtId="0" fontId="8" fillId="0" borderId="33" xfId="0" applyFont="1" applyBorder="1" applyAlignment="1">
      <alignment horizontal="center" vertical="top" wrapText="1"/>
    </xf>
    <xf numFmtId="0" fontId="8" fillId="0" borderId="7" xfId="0" applyFont="1" applyBorder="1" applyAlignment="1">
      <alignment horizontal="center" vertical="top" wrapText="1"/>
    </xf>
    <xf numFmtId="0" fontId="33" fillId="39" borderId="38" xfId="45" applyFont="1" applyFill="1" applyBorder="1" applyAlignment="1" applyProtection="1">
      <alignment horizontal="center" vertical="top"/>
      <protection locked="0"/>
    </xf>
    <xf numFmtId="0" fontId="33" fillId="39" borderId="33" xfId="45" applyFont="1" applyFill="1" applyBorder="1" applyAlignment="1" applyProtection="1">
      <alignment horizontal="center" vertical="top"/>
      <protection locked="0"/>
    </xf>
    <xf numFmtId="0" fontId="33" fillId="39" borderId="7" xfId="45" applyFont="1" applyFill="1" applyBorder="1" applyAlignment="1" applyProtection="1">
      <alignment horizontal="center" vertical="top"/>
      <protection locked="0"/>
    </xf>
    <xf numFmtId="0" fontId="33" fillId="2" borderId="38" xfId="45" applyFont="1" applyFill="1" applyBorder="1" applyAlignment="1">
      <alignment horizontal="center" vertical="top"/>
    </xf>
    <xf numFmtId="0" fontId="33" fillId="2" borderId="33" xfId="45" applyFont="1" applyFill="1" applyBorder="1" applyAlignment="1">
      <alignment horizontal="center" vertical="top"/>
    </xf>
    <xf numFmtId="0" fontId="33" fillId="2" borderId="7" xfId="45" applyFont="1" applyFill="1" applyBorder="1" applyAlignment="1">
      <alignment horizontal="center" vertical="top"/>
    </xf>
    <xf numFmtId="0" fontId="33" fillId="0" borderId="38" xfId="45" applyFont="1" applyBorder="1" applyAlignment="1">
      <alignment horizontal="center" vertical="top"/>
    </xf>
    <xf numFmtId="0" fontId="33" fillId="0" borderId="33" xfId="45" applyFont="1" applyBorder="1" applyAlignment="1">
      <alignment horizontal="center" vertical="top"/>
    </xf>
    <xf numFmtId="0" fontId="33" fillId="0" borderId="7" xfId="45" applyFont="1" applyBorder="1" applyAlignment="1">
      <alignment horizontal="center" vertical="top"/>
    </xf>
    <xf numFmtId="0" fontId="33" fillId="2" borderId="38" xfId="45" applyFont="1" applyFill="1" applyBorder="1" applyAlignment="1" applyProtection="1">
      <alignment horizontal="center" vertical="top"/>
    </xf>
    <xf numFmtId="0" fontId="33" fillId="2" borderId="33" xfId="45" applyFont="1" applyFill="1" applyBorder="1" applyAlignment="1" applyProtection="1">
      <alignment horizontal="center" vertical="top"/>
    </xf>
    <xf numFmtId="0" fontId="33" fillId="2" borderId="7" xfId="45" applyFont="1" applyFill="1" applyBorder="1" applyAlignment="1" applyProtection="1">
      <alignment horizontal="center" vertical="top"/>
    </xf>
    <xf numFmtId="6" fontId="33" fillId="2" borderId="38" xfId="45" applyNumberFormat="1" applyFont="1" applyFill="1" applyBorder="1" applyAlignment="1">
      <alignment horizontal="left" vertical="top"/>
    </xf>
    <xf numFmtId="6" fontId="33" fillId="2" borderId="33" xfId="45" applyNumberFormat="1" applyFont="1" applyFill="1" applyBorder="1" applyAlignment="1">
      <alignment horizontal="left" vertical="top"/>
    </xf>
    <xf numFmtId="6" fontId="33" fillId="2" borderId="7" xfId="45" applyNumberFormat="1" applyFont="1" applyFill="1" applyBorder="1" applyAlignment="1">
      <alignment horizontal="left" vertical="top"/>
    </xf>
    <xf numFmtId="49" fontId="8" fillId="0" borderId="33" xfId="0" applyNumberFormat="1" applyFont="1" applyBorder="1" applyAlignment="1">
      <alignment horizontal="center" vertical="top" wrapText="1"/>
    </xf>
    <xf numFmtId="49" fontId="8" fillId="0" borderId="7" xfId="0" applyNumberFormat="1" applyFont="1" applyBorder="1" applyAlignment="1">
      <alignment horizontal="center" vertical="top" wrapText="1"/>
    </xf>
    <xf numFmtId="0" fontId="33" fillId="2" borderId="32" xfId="45" applyFont="1" applyFill="1" applyBorder="1" applyAlignment="1">
      <alignment horizontal="center" vertical="top"/>
    </xf>
    <xf numFmtId="0" fontId="33" fillId="2" borderId="45" xfId="45" applyFont="1" applyFill="1" applyBorder="1" applyAlignment="1">
      <alignment horizontal="center" vertical="top"/>
    </xf>
    <xf numFmtId="0" fontId="33" fillId="2" borderId="35" xfId="45" applyFont="1" applyFill="1" applyBorder="1" applyAlignment="1">
      <alignment horizontal="center" vertical="top"/>
    </xf>
    <xf numFmtId="165" fontId="33" fillId="2" borderId="32" xfId="45" applyNumberFormat="1" applyFont="1" applyFill="1" applyBorder="1" applyAlignment="1">
      <alignment horizontal="center" vertical="top"/>
    </xf>
    <xf numFmtId="165" fontId="33" fillId="2" borderId="45" xfId="45" applyNumberFormat="1" applyFont="1" applyFill="1" applyBorder="1" applyAlignment="1">
      <alignment horizontal="center" vertical="top"/>
    </xf>
    <xf numFmtId="165" fontId="33" fillId="2" borderId="35" xfId="45" applyNumberFormat="1" applyFont="1" applyFill="1" applyBorder="1" applyAlignment="1">
      <alignment horizontal="center" vertical="top"/>
    </xf>
    <xf numFmtId="3" fontId="33" fillId="0" borderId="32" xfId="45" applyNumberFormat="1" applyFont="1" applyBorder="1" applyAlignment="1">
      <alignment horizontal="center" vertical="top"/>
    </xf>
    <xf numFmtId="3" fontId="33" fillId="0" borderId="45" xfId="45" applyNumberFormat="1" applyFont="1" applyBorder="1" applyAlignment="1">
      <alignment horizontal="center" vertical="top"/>
    </xf>
    <xf numFmtId="3" fontId="33" fillId="0" borderId="35" xfId="45" applyNumberFormat="1" applyFont="1" applyBorder="1" applyAlignment="1">
      <alignment horizontal="center" vertical="top"/>
    </xf>
    <xf numFmtId="165" fontId="33" fillId="2" borderId="59" xfId="45" applyNumberFormat="1" applyFont="1" applyFill="1" applyBorder="1" applyAlignment="1">
      <alignment horizontal="center" vertical="top"/>
    </xf>
    <xf numFmtId="165" fontId="33" fillId="2" borderId="58" xfId="45" applyNumberFormat="1" applyFont="1" applyFill="1" applyBorder="1" applyAlignment="1">
      <alignment horizontal="center" vertical="top"/>
    </xf>
    <xf numFmtId="165" fontId="33" fillId="2" borderId="57" xfId="45" applyNumberFormat="1" applyFont="1" applyFill="1" applyBorder="1" applyAlignment="1">
      <alignment horizontal="center" vertical="top"/>
    </xf>
    <xf numFmtId="0" fontId="8" fillId="39" borderId="32" xfId="49" applyFill="1" applyBorder="1" applyAlignment="1" applyProtection="1">
      <alignment horizontal="left" vertical="top"/>
      <protection locked="0"/>
    </xf>
    <xf numFmtId="0" fontId="8" fillId="39" borderId="67" xfId="49" applyFill="1" applyBorder="1" applyAlignment="1" applyProtection="1">
      <alignment horizontal="left" vertical="top"/>
      <protection locked="0"/>
    </xf>
    <xf numFmtId="0" fontId="8" fillId="39" borderId="44" xfId="49" applyFill="1" applyBorder="1" applyAlignment="1" applyProtection="1">
      <alignment horizontal="left" vertical="top"/>
      <protection locked="0"/>
    </xf>
    <xf numFmtId="0" fontId="8" fillId="39" borderId="45" xfId="49" applyFill="1" applyBorder="1" applyAlignment="1" applyProtection="1">
      <alignment horizontal="left" vertical="top"/>
      <protection locked="0"/>
    </xf>
    <xf numFmtId="0" fontId="8" fillId="39" borderId="0" xfId="49" applyFill="1" applyAlignment="1" applyProtection="1">
      <alignment horizontal="left" vertical="top"/>
      <protection locked="0"/>
    </xf>
    <xf numFmtId="0" fontId="8" fillId="39" borderId="68" xfId="49" applyFill="1" applyBorder="1" applyAlignment="1" applyProtection="1">
      <alignment horizontal="left" vertical="top"/>
      <protection locked="0"/>
    </xf>
    <xf numFmtId="0" fontId="8" fillId="39" borderId="35" xfId="49" applyFill="1" applyBorder="1" applyAlignment="1" applyProtection="1">
      <alignment horizontal="left" vertical="top"/>
      <protection locked="0"/>
    </xf>
    <xf numFmtId="0" fontId="8" fillId="39" borderId="46" xfId="49" applyFill="1" applyBorder="1" applyAlignment="1" applyProtection="1">
      <alignment horizontal="left" vertical="top"/>
      <protection locked="0"/>
    </xf>
    <xf numFmtId="0" fontId="8" fillId="39" borderId="48" xfId="49" applyFill="1" applyBorder="1" applyAlignment="1" applyProtection="1">
      <alignment horizontal="left" vertical="top"/>
      <protection locked="0"/>
    </xf>
    <xf numFmtId="165" fontId="33" fillId="39" borderId="38" xfId="45" applyNumberFormat="1" applyFont="1" applyFill="1" applyBorder="1" applyAlignment="1" applyProtection="1">
      <alignment horizontal="center" vertical="top"/>
      <protection locked="0"/>
    </xf>
    <xf numFmtId="165" fontId="33" fillId="39" borderId="33" xfId="45" applyNumberFormat="1" applyFont="1" applyFill="1" applyBorder="1" applyAlignment="1" applyProtection="1">
      <alignment horizontal="center" vertical="top"/>
      <protection locked="0"/>
    </xf>
    <xf numFmtId="165" fontId="33" fillId="39" borderId="7" xfId="45" applyNumberFormat="1" applyFont="1" applyFill="1" applyBorder="1" applyAlignment="1" applyProtection="1">
      <alignment horizontal="center" vertical="top"/>
      <protection locked="0"/>
    </xf>
    <xf numFmtId="165" fontId="33" fillId="39" borderId="59" xfId="45" applyNumberFormat="1" applyFont="1" applyFill="1" applyBorder="1" applyAlignment="1" applyProtection="1">
      <alignment horizontal="center" vertical="top"/>
      <protection locked="0"/>
    </xf>
    <xf numFmtId="165" fontId="33" fillId="39" borderId="58" xfId="45" applyNumberFormat="1" applyFont="1" applyFill="1" applyBorder="1" applyAlignment="1" applyProtection="1">
      <alignment horizontal="center" vertical="top"/>
      <protection locked="0"/>
    </xf>
    <xf numFmtId="165" fontId="33" fillId="39" borderId="57" xfId="45" applyNumberFormat="1" applyFont="1" applyFill="1" applyBorder="1" applyAlignment="1" applyProtection="1">
      <alignment horizontal="center" vertical="top"/>
      <protection locked="0"/>
    </xf>
    <xf numFmtId="49" fontId="8" fillId="2" borderId="38" xfId="0" applyNumberFormat="1" applyFont="1" applyFill="1" applyBorder="1" applyAlignment="1" applyProtection="1">
      <alignment horizontal="center" vertical="top" wrapText="1"/>
      <protection locked="0"/>
    </xf>
    <xf numFmtId="49" fontId="8" fillId="2" borderId="33" xfId="0" applyNumberFormat="1" applyFont="1" applyFill="1" applyBorder="1" applyAlignment="1" applyProtection="1">
      <alignment horizontal="center" vertical="top" wrapText="1"/>
      <protection locked="0"/>
    </xf>
    <xf numFmtId="49" fontId="8" fillId="2" borderId="7" xfId="0" applyNumberFormat="1" applyFont="1" applyFill="1" applyBorder="1" applyAlignment="1" applyProtection="1">
      <alignment horizontal="center" vertical="top" wrapText="1"/>
      <protection locked="0"/>
    </xf>
    <xf numFmtId="3" fontId="33" fillId="39" borderId="38" xfId="45" applyNumberFormat="1" applyFont="1" applyFill="1" applyBorder="1" applyAlignment="1" applyProtection="1">
      <alignment horizontal="center" vertical="top"/>
      <protection locked="0"/>
    </xf>
    <xf numFmtId="3" fontId="33" fillId="39" borderId="33" xfId="45" applyNumberFormat="1" applyFont="1" applyFill="1" applyBorder="1" applyAlignment="1" applyProtection="1">
      <alignment horizontal="center" vertical="top"/>
      <protection locked="0"/>
    </xf>
    <xf numFmtId="3" fontId="33" fillId="39" borderId="7" xfId="45" applyNumberFormat="1" applyFont="1" applyFill="1" applyBorder="1" applyAlignment="1" applyProtection="1">
      <alignment horizontal="center" vertical="top"/>
      <protection locked="0"/>
    </xf>
    <xf numFmtId="0" fontId="33" fillId="2" borderId="38" xfId="45" applyNumberFormat="1" applyFont="1" applyFill="1" applyBorder="1" applyAlignment="1">
      <alignment horizontal="center" vertical="top"/>
    </xf>
    <xf numFmtId="0" fontId="33" fillId="2" borderId="33" xfId="45" applyNumberFormat="1" applyFont="1" applyFill="1" applyBorder="1" applyAlignment="1">
      <alignment horizontal="center" vertical="top"/>
    </xf>
    <xf numFmtId="0" fontId="33" fillId="2" borderId="7" xfId="45" applyNumberFormat="1" applyFont="1" applyFill="1" applyBorder="1" applyAlignment="1">
      <alignment horizontal="center" vertical="top"/>
    </xf>
    <xf numFmtId="165" fontId="33" fillId="2" borderId="38" xfId="45" applyNumberFormat="1" applyFont="1" applyFill="1" applyBorder="1" applyAlignment="1">
      <alignment horizontal="center" vertical="top"/>
    </xf>
    <xf numFmtId="165" fontId="33" fillId="2" borderId="33" xfId="45" applyNumberFormat="1" applyFont="1" applyFill="1" applyBorder="1" applyAlignment="1">
      <alignment horizontal="center" vertical="top"/>
    </xf>
    <xf numFmtId="165" fontId="33" fillId="2" borderId="7" xfId="45" applyNumberFormat="1" applyFont="1" applyFill="1" applyBorder="1" applyAlignment="1">
      <alignment horizontal="center" vertical="top"/>
    </xf>
  </cellXfs>
  <cellStyles count="50">
    <cellStyle name="20 % - Akzent1" xfId="21" builtinId="30" customBuiltin="1"/>
    <cellStyle name="20 % - Akzent2" xfId="25" builtinId="34" customBuiltin="1"/>
    <cellStyle name="20 % - Akzent3" xfId="29" builtinId="38" customBuiltin="1"/>
    <cellStyle name="20 % - Akzent4" xfId="33" builtinId="42" customBuiltin="1"/>
    <cellStyle name="20 % - Akzent5" xfId="37" builtinId="46" customBuiltin="1"/>
    <cellStyle name="20 % - Akzent6" xfId="41" builtinId="50" customBuiltin="1"/>
    <cellStyle name="40 % - Akzent1" xfId="22" builtinId="31" customBuiltin="1"/>
    <cellStyle name="40 % - Akzent2" xfId="26" builtinId="35" customBuiltin="1"/>
    <cellStyle name="40 % - Akzent3" xfId="30" builtinId="39" customBuiltin="1"/>
    <cellStyle name="40 % - Akzent4" xfId="34" builtinId="43" customBuiltin="1"/>
    <cellStyle name="40 % - Akzent5" xfId="38" builtinId="47" customBuiltin="1"/>
    <cellStyle name="40 % - Akzent6" xfId="42" builtinId="51" customBuiltin="1"/>
    <cellStyle name="60 % - Akzent1" xfId="23" builtinId="32" customBuiltin="1"/>
    <cellStyle name="60 % - Akzent2" xfId="27" builtinId="36" customBuiltin="1"/>
    <cellStyle name="60 % - Akzent3" xfId="31" builtinId="40" customBuiltin="1"/>
    <cellStyle name="60 % - Akzent4" xfId="35" builtinId="44" customBuiltin="1"/>
    <cellStyle name="60 % - Akzent5" xfId="39" builtinId="48" customBuiltin="1"/>
    <cellStyle name="60 % - Akzent6" xfId="43" builtinId="52" customBuiltin="1"/>
    <cellStyle name="Akzent1" xfId="20" builtinId="29" customBuiltin="1"/>
    <cellStyle name="Akzent2" xfId="24" builtinId="33" customBuiltin="1"/>
    <cellStyle name="Akzent3" xfId="28" builtinId="37" customBuiltin="1"/>
    <cellStyle name="Akzent4" xfId="32" builtinId="41" customBuiltin="1"/>
    <cellStyle name="Akzent5" xfId="36" builtinId="45" customBuiltin="1"/>
    <cellStyle name="Akzent6" xfId="40" builtinId="49" customBuiltin="1"/>
    <cellStyle name="Ausgabe" xfId="12" builtinId="21" customBuiltin="1"/>
    <cellStyle name="Berechnung" xfId="13" builtinId="22" customBuiltin="1"/>
    <cellStyle name="Eingabe" xfId="11" builtinId="20" customBuiltin="1"/>
    <cellStyle name="Ergebnis" xfId="19" builtinId="25" customBuiltin="1"/>
    <cellStyle name="Erklärender Text" xfId="18" builtinId="53" customBuiltin="1"/>
    <cellStyle name="Gut" xfId="8" builtinId="26" customBuiltin="1"/>
    <cellStyle name="Komma" xfId="44" builtinId="3"/>
    <cellStyle name="Komma 17" xfId="48" xr:uid="{00000000-0005-0000-0000-00001F000000}"/>
    <cellStyle name="Neutral" xfId="10" builtinId="28" customBuiltin="1"/>
    <cellStyle name="Notiz" xfId="17" builtinId="10" customBuiltin="1"/>
    <cellStyle name="Prozent 10" xfId="47" xr:uid="{00000000-0005-0000-0000-000022000000}"/>
    <cellStyle name="Schlecht" xfId="9" builtinId="27" customBuiltin="1"/>
    <cellStyle name="Standard" xfId="0" builtinId="0"/>
    <cellStyle name="Standard 10" xfId="1" xr:uid="{00000000-0005-0000-0000-000025000000}"/>
    <cellStyle name="Standard 10 2 2 2 3" xfId="45" xr:uid="{00000000-0005-0000-0000-000026000000}"/>
    <cellStyle name="Standard 10 2 2 2 4" xfId="49" xr:uid="{00000000-0005-0000-0000-000027000000}"/>
    <cellStyle name="Standard 2 3" xfId="46" xr:uid="{00000000-0005-0000-0000-000028000000}"/>
    <cellStyle name="Standard 4" xfId="2" xr:uid="{00000000-0005-0000-0000-000029000000}"/>
    <cellStyle name="Überschrift" xfId="3" builtinId="15" customBuiltin="1"/>
    <cellStyle name="Überschrift 1" xfId="4" builtinId="16" customBuiltin="1"/>
    <cellStyle name="Überschrift 2" xfId="5" builtinId="17" customBuiltin="1"/>
    <cellStyle name="Überschrift 3" xfId="6" builtinId="18" customBuiltin="1"/>
    <cellStyle name="Überschrift 4" xfId="7" builtinId="19" customBuiltin="1"/>
    <cellStyle name="Verknüpfte Zelle" xfId="14" builtinId="24" customBuiltin="1"/>
    <cellStyle name="Warnender Text" xfId="16" builtinId="11" customBuiltin="1"/>
    <cellStyle name="Zelle überprüfen" xfId="15" builtinId="23" customBuiltin="1"/>
  </cellStyles>
  <dxfs count="881">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medium">
          <color indexed="64"/>
        </right>
        <top style="thin">
          <color rgb="FF000000"/>
        </top>
        <bottom style="thin">
          <color rgb="FF000000"/>
        </bottom>
        <vertical style="thin">
          <color rgb="FF000000"/>
        </vertical>
        <horizontal style="thin">
          <color rgb="FF000000"/>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99"/>
        </patternFill>
      </fill>
      <border diagonalUp="0" diagonalDown="0">
        <left style="thin">
          <color indexed="64"/>
        </left>
        <right style="thin">
          <color rgb="FF000000"/>
        </right>
        <top style="thin">
          <color rgb="FF000000"/>
        </top>
        <bottom style="thin">
          <color rgb="FF000000"/>
        </bottom>
        <vertical style="thin">
          <color rgb="FF000000"/>
        </vertical>
        <horizontal style="thin">
          <color rgb="FF000000"/>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top style="medium">
          <color rgb="FF000000"/>
        </top>
        <bottom style="medium">
          <color rgb="FF000000"/>
        </bottom>
      </border>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numFmt numFmtId="30" formatCode="@"/>
      <fill>
        <patternFill patternType="solid">
          <fgColor indexed="64"/>
          <bgColor theme="0" tint="-0.34998626667073579"/>
        </patternFill>
      </fill>
      <border diagonalUp="0" diagonalDown="0" outline="0">
        <left style="thin">
          <color rgb="FF000000"/>
        </left>
        <right style="thin">
          <color rgb="FF000000"/>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00"/>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9" formatCode="[$-F400]h:mm:ss\ AM/PM"/>
      <fill>
        <patternFill patternType="solid">
          <fgColor indexed="64"/>
          <bgColor rgb="FFFFFF00"/>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9" formatCode="[$-F400]h:mm:ss\ AM/PM"/>
      <fill>
        <patternFill patternType="solid">
          <fgColor indexed="64"/>
          <bgColor rgb="FFFFFF00"/>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right style="thin">
          <color rgb="FF000000"/>
        </right>
        <top style="thin">
          <color rgb="FF000000"/>
        </top>
        <bottom style="thin">
          <color rgb="FF000000"/>
        </bottom>
        <vertical style="thin">
          <color rgb="FF000000"/>
        </vertical>
        <horizontal style="thin">
          <color rgb="FF000000"/>
        </horizontal>
      </border>
      <protection locked="1" hidden="0"/>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top style="thin">
          <color rgb="FF000000"/>
        </top>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left style="thin">
          <color rgb="FF000000"/>
        </left>
        <right style="thin">
          <color rgb="FF000000"/>
        </right>
        <top/>
        <bottom/>
        <vertical style="thin">
          <color rgb="FF000000"/>
        </vertical>
        <horizontal style="thin">
          <color rgb="FF000000"/>
        </horizontal>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99"/>
        </patternFill>
      </fill>
      <border diagonalUp="0" diagonalDown="0">
        <left style="thin">
          <color indexed="64"/>
        </left>
        <right style="thin">
          <color rgb="FF000000"/>
        </right>
        <top style="thin">
          <color rgb="FF000000"/>
        </top>
        <bottom style="thin">
          <color rgb="FF000000"/>
        </bottom>
        <vertical style="thin">
          <color rgb="FF000000"/>
        </vertical>
        <horizontal style="thin">
          <color rgb="FF000000"/>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top style="medium">
          <color rgb="FF000000"/>
        </top>
        <bottom style="medium">
          <color rgb="FF000000"/>
        </bottom>
      </border>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numFmt numFmtId="30" formatCode="@"/>
      <fill>
        <patternFill patternType="solid">
          <fgColor indexed="64"/>
          <bgColor theme="0" tint="-0.34998626667073579"/>
        </patternFill>
      </fill>
      <border diagonalUp="0" diagonalDown="0" outline="0">
        <left style="thin">
          <color rgb="FF000000"/>
        </left>
        <right style="thin">
          <color rgb="FF000000"/>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00"/>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9" formatCode="[$-F400]h:mm:ss\ AM/PM"/>
      <fill>
        <patternFill patternType="solid">
          <fgColor indexed="64"/>
          <bgColor rgb="FFFFFF00"/>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9" formatCode="[$-F400]h:mm:ss\ AM/PM"/>
      <fill>
        <patternFill patternType="solid">
          <fgColor indexed="64"/>
          <bgColor rgb="FFFFFF00"/>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right style="thin">
          <color rgb="FF000000"/>
        </right>
        <top style="thin">
          <color rgb="FF000000"/>
        </top>
        <bottom style="thin">
          <color rgb="FF000000"/>
        </bottom>
        <vertical style="thin">
          <color rgb="FF000000"/>
        </vertical>
        <horizontal style="thin">
          <color rgb="FF000000"/>
        </horizontal>
      </border>
      <protection locked="1" hidden="0"/>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top style="thin">
          <color rgb="FF000000"/>
        </top>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left style="thin">
          <color rgb="FF000000"/>
        </left>
        <right style="thin">
          <color rgb="FF000000"/>
        </right>
        <top/>
        <bottom/>
        <vertical style="thin">
          <color rgb="FF000000"/>
        </vertical>
        <horizontal style="thin">
          <color rgb="FF000000"/>
        </horizontal>
      </border>
    </dxf>
    <dxf>
      <numFmt numFmtId="30" formatCode="@"/>
      <fill>
        <patternFill patternType="solid">
          <fgColor indexed="64"/>
          <bgColor theme="0" tint="-0.34998626667073579"/>
        </patternFill>
      </fill>
      <border diagonalUp="0" diagonalDown="0">
        <left style="thin">
          <color indexed="64"/>
        </left>
        <right style="medium">
          <color indexed="64"/>
        </right>
        <top style="thin">
          <color indexed="64"/>
        </top>
        <bottom style="thin">
          <color indexed="64"/>
        </bottom>
      </border>
      <protection locked="1"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theme="0" tint="-0.34998626667073579"/>
        </patternFill>
      </fill>
      <border diagonalUp="0" diagonalDown="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1"/>
        <color theme="1"/>
        <name val="Calibri"/>
        <scheme val="minor"/>
      </font>
      <numFmt numFmtId="165" formatCode="#,##0.00\ &quot;€&quot;"/>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u/>
      </font>
      <fill>
        <patternFill patternType="solid">
          <fgColor indexed="64"/>
          <bgColor theme="0" tint="-0.34998626667073579"/>
        </patternFill>
      </fill>
      <alignment horizontal="left" vertical="bottom" textRotation="0" wrapText="0" indent="2" justifyLastLine="0" shrinkToFit="0" readingOrder="0"/>
      <border diagonalUp="0" diagonalDown="0">
        <left/>
        <right style="thin">
          <color indexed="64"/>
        </right>
        <top/>
        <bottom style="thin">
          <color indexed="64"/>
        </bottom>
      </border>
    </dxf>
    <dxf>
      <font>
        <b val="0"/>
        <i val="0"/>
        <strike val="0"/>
        <condense val="0"/>
        <extend val="0"/>
        <outline val="0"/>
        <shadow val="0"/>
        <u/>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top style="thin">
          <color rgb="FF000000"/>
        </top>
      </border>
    </dxf>
    <dxf>
      <border outline="0">
        <bottom style="thin">
          <color rgb="FF000000"/>
        </bottom>
      </border>
    </dxf>
    <dxf>
      <border outline="0">
        <bottom style="thin">
          <color rgb="FF000000"/>
        </bottom>
      </border>
    </dxf>
    <dxf>
      <border diagonalUp="0" diagonalDown="0">
        <left style="thin">
          <color auto="1"/>
        </left>
        <right style="thin">
          <color auto="1"/>
        </right>
        <top/>
        <bottom/>
        <vertical style="thin">
          <color auto="1"/>
        </vertical>
        <horizontal style="thin">
          <color auto="1"/>
        </horizontal>
      </border>
    </dxf>
    <dxf>
      <numFmt numFmtId="30" formatCode="@"/>
      <fill>
        <patternFill patternType="solid">
          <fgColor indexed="64"/>
          <bgColor theme="0" tint="-0.34998626667073579"/>
        </patternFill>
      </fill>
      <border diagonalUp="0" diagonalDown="0">
        <left style="thin">
          <color indexed="64"/>
        </left>
        <right style="medium">
          <color indexed="64"/>
        </right>
        <top style="thin">
          <color indexed="64"/>
        </top>
        <bottom style="thin">
          <color indexed="64"/>
        </bottom>
      </border>
      <protection locked="1"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theme="0" tint="-0.34998626667073579"/>
        </patternFill>
      </fill>
      <border diagonalUp="0" diagonalDown="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1"/>
        <color theme="1"/>
        <name val="Calibri"/>
        <scheme val="minor"/>
      </font>
      <numFmt numFmtId="165" formatCode="#,##0.00\ &quot;€&quot;"/>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u/>
      </font>
      <fill>
        <patternFill patternType="solid">
          <fgColor indexed="64"/>
          <bgColor theme="0" tint="-0.34998626667073579"/>
        </patternFill>
      </fill>
      <alignment horizontal="left" vertical="bottom" textRotation="0" wrapText="0" indent="2" justifyLastLine="0" shrinkToFit="0" readingOrder="0"/>
      <border diagonalUp="0" diagonalDown="0">
        <left/>
        <right style="thin">
          <color indexed="64"/>
        </right>
        <top/>
        <bottom style="thin">
          <color indexed="64"/>
        </bottom>
      </border>
    </dxf>
    <dxf>
      <font>
        <b val="0"/>
        <i val="0"/>
        <strike val="0"/>
        <condense val="0"/>
        <extend val="0"/>
        <outline val="0"/>
        <shadow val="0"/>
        <u/>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top style="thin">
          <color rgb="FF000000"/>
        </top>
      </border>
    </dxf>
    <dxf>
      <border outline="0">
        <left style="medium">
          <color rgb="FF000000"/>
        </left>
        <right style="medium">
          <color rgb="FF000000"/>
        </right>
      </border>
    </dxf>
    <dxf>
      <border outline="0">
        <bottom style="thin">
          <color rgb="FF000000"/>
        </bottom>
      </border>
    </dxf>
    <dxf>
      <border diagonalUp="0" diagonalDown="0">
        <left style="thin">
          <color auto="1"/>
        </left>
        <right style="thin">
          <color auto="1"/>
        </right>
        <top/>
        <bottom/>
        <vertical style="thin">
          <color auto="1"/>
        </vertical>
        <horizontal style="thin">
          <color auto="1"/>
        </horizontal>
      </border>
    </dxf>
    <dxf>
      <numFmt numFmtId="30" formatCode="@"/>
      <fill>
        <patternFill patternType="solid">
          <fgColor indexed="64"/>
          <bgColor theme="0" tint="-0.34998626667073579"/>
        </patternFill>
      </fill>
      <border diagonalUp="0" diagonalDown="0">
        <left style="thin">
          <color indexed="64"/>
        </left>
        <right style="medium">
          <color indexed="64"/>
        </right>
        <top style="thin">
          <color indexed="64"/>
        </top>
        <bottom style="thin">
          <color indexed="64"/>
        </bottom>
      </border>
      <protection locked="1"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theme="0" tint="-0.34998626667073579"/>
        </patternFill>
      </fill>
      <border diagonalUp="0" diagonalDown="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1"/>
        <color theme="1"/>
        <name val="Calibri"/>
        <scheme val="minor"/>
      </font>
      <numFmt numFmtId="165" formatCode="#,##0.00\ &quot;€&quot;"/>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u/>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font>
        <b val="0"/>
        <i val="0"/>
        <strike val="0"/>
        <condense val="0"/>
        <extend val="0"/>
        <outline val="0"/>
        <shadow val="0"/>
        <u/>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top style="thin">
          <color rgb="FF000000"/>
        </top>
      </border>
    </dxf>
    <dxf>
      <border outline="0">
        <left style="medium">
          <color rgb="FF000000"/>
        </left>
        <right style="medium">
          <color rgb="FF000000"/>
        </right>
        <top style="thin">
          <color rgb="FF000000"/>
        </top>
        <bottom style="thin">
          <color rgb="FF000000"/>
        </bottom>
      </border>
    </dxf>
    <dxf>
      <border outline="0">
        <bottom style="thin">
          <color rgb="FF000000"/>
        </bottom>
      </border>
    </dxf>
    <dxf>
      <border diagonalUp="0" diagonalDown="0">
        <left style="thin">
          <color auto="1"/>
        </left>
        <right style="thin">
          <color auto="1"/>
        </right>
        <top/>
        <bottom/>
        <vertical style="thin">
          <color auto="1"/>
        </vertical>
        <horizontal style="thin">
          <color auto="1"/>
        </horizontal>
      </border>
    </dxf>
    <dxf>
      <numFmt numFmtId="30" formatCode="@"/>
      <fill>
        <patternFill patternType="solid">
          <fgColor indexed="64"/>
          <bgColor rgb="FFFFFF99"/>
        </patternFill>
      </fill>
      <border diagonalUp="0" diagonalDown="0">
        <left style="thin">
          <color indexed="64"/>
        </left>
        <right style="medium">
          <color indexed="64"/>
        </right>
        <top/>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bottom/>
        <vertical style="thin">
          <color indexed="64"/>
        </vertical>
        <horizontal/>
      </border>
      <protection locked="0" hidden="0"/>
    </dxf>
    <dxf>
      <font>
        <b/>
        <i val="0"/>
        <strike val="0"/>
        <condense val="0"/>
        <extend val="0"/>
        <outline val="0"/>
        <shadow val="0"/>
        <u val="none"/>
        <vertAlign val="baseline"/>
        <sz val="11"/>
        <color theme="1"/>
        <name val="Calibri"/>
        <scheme val="minor"/>
      </font>
      <numFmt numFmtId="165" formatCode="#,##0.00\ &quot;€&quot;"/>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ill>
        <patternFill patternType="solid">
          <fgColor indexed="64"/>
          <bgColor theme="0" tint="-0.34998626667073579"/>
        </patternFill>
      </fill>
      <alignment horizontal="left" vertical="bottom" textRotation="0" wrapText="0" indent="2" justifyLastLine="0" shrinkToFit="0" readingOrder="0"/>
      <border diagonalUp="0" diagonalDown="0">
        <left/>
        <right style="thin">
          <color indexed="64"/>
        </right>
        <top/>
        <bottom/>
        <vertical style="thin">
          <color indexed="64"/>
        </vertical>
        <horizontal/>
      </border>
    </dxf>
    <dxf>
      <font>
        <b val="0"/>
        <i val="0"/>
        <strike val="0"/>
        <condense val="0"/>
        <extend val="0"/>
        <outline val="0"/>
        <shadow val="0"/>
        <u/>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rgb="FF000000"/>
        </left>
        <right style="thin">
          <color rgb="FF000000"/>
        </right>
        <bottom style="medium">
          <color rgb="FF000000"/>
        </bottom>
      </border>
    </dxf>
    <dxf>
      <border outline="0">
        <bottom style="thin">
          <color rgb="FF000000"/>
        </bottom>
      </border>
    </dxf>
    <dxf>
      <border diagonalUp="0" diagonalDown="0">
        <left style="thin">
          <color indexed="64"/>
        </left>
        <right style="thin">
          <color indexed="64"/>
        </right>
        <top/>
        <bottom/>
        <vertical style="thin">
          <color indexed="64"/>
        </vertical>
        <horizontal/>
      </border>
    </dxf>
    <dxf>
      <numFmt numFmtId="30" formatCode="@"/>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1"/>
        <color theme="1"/>
        <name val="Calibri"/>
        <scheme val="minor"/>
      </font>
      <numFmt numFmtId="165" formatCode="#,##0.00\ &quot;€&quot;"/>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ill>
        <patternFill patternType="solid">
          <fgColor indexed="64"/>
          <bgColor theme="0" tint="-0.34998626667073579"/>
        </patternFill>
      </fill>
      <alignment horizontal="left" vertical="bottom" textRotation="0" wrapText="0" indent="2"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top style="thin">
          <color rgb="FF000000"/>
        </top>
      </border>
    </dxf>
    <dxf>
      <border outline="0">
        <left style="thin">
          <color rgb="FF000000"/>
        </left>
        <top style="thin">
          <color rgb="FF000000"/>
        </top>
        <bottom style="thin">
          <color rgb="FF000000"/>
        </bottom>
      </border>
    </dxf>
    <dxf>
      <border outline="0">
        <bottom style="thin">
          <color rgb="FF000000"/>
        </bottom>
      </border>
    </dxf>
    <dxf>
      <numFmt numFmtId="30" formatCode="@"/>
      <fill>
        <patternFill patternType="solid">
          <fgColor indexed="64"/>
          <bgColor theme="0" tint="-0.34998626667073579"/>
        </patternFill>
      </fill>
      <border diagonalUp="0" diagonalDown="0">
        <left style="thin">
          <color indexed="64"/>
        </left>
        <right style="medium">
          <color indexed="64"/>
        </right>
        <top style="thin">
          <color indexed="64"/>
        </top>
        <bottom style="thin">
          <color indexed="64"/>
        </bottom>
      </border>
      <protection locked="1"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theme="0" tint="-0.34998626667073579"/>
        </patternFill>
      </fill>
      <border diagonalUp="0" diagonalDown="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1"/>
        <color theme="1"/>
        <name val="Calibri"/>
        <scheme val="minor"/>
      </font>
      <numFmt numFmtId="165" formatCode="#,##0.00\ &quot;€&quot;"/>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top style="thin">
          <color rgb="FF000000"/>
        </top>
      </border>
    </dxf>
    <dxf>
      <border outline="0">
        <left style="medium">
          <color rgb="FF000000"/>
        </left>
      </border>
    </dxf>
    <dxf>
      <border outline="0">
        <bottom style="thin">
          <color rgb="FF000000"/>
        </bottom>
      </border>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8" formatCode="#,##0.00\ _€"/>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14999847407452621"/>
        </patternFill>
      </fill>
      <border diagonalUp="0" diagonalDown="0" outline="0">
        <left style="thin">
          <color indexed="64"/>
        </left>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14999847407452621"/>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left style="medium">
          <color indexed="64"/>
        </left>
        <right style="medium">
          <color indexed="64"/>
        </right>
        <top style="medium">
          <color indexed="64"/>
        </top>
        <bottom style="medium">
          <color indexed="64"/>
        </bottom>
      </border>
    </dxf>
    <dxf>
      <fill>
        <patternFill patternType="solid">
          <fgColor indexed="64"/>
          <bgColor rgb="FFFFFF00"/>
        </patternFill>
      </fill>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8" formatCode="#,##0.00\ _€"/>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14999847407452621"/>
        </patternFill>
      </fill>
      <border diagonalUp="0" diagonalDown="0" outline="0">
        <left style="thin">
          <color indexed="64"/>
        </left>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14999847407452621"/>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left style="medium">
          <color indexed="64"/>
        </left>
        <right style="medium">
          <color indexed="64"/>
        </right>
        <top style="medium">
          <color indexed="64"/>
        </top>
        <bottom style="medium">
          <color indexed="64"/>
        </bottom>
      </border>
    </dxf>
    <dxf>
      <fill>
        <patternFill patternType="solid">
          <fgColor indexed="64"/>
          <bgColor rgb="FFFFFF00"/>
        </patternFill>
      </fill>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8" formatCode="#,##0.00\ _€"/>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14999847407452621"/>
        </patternFill>
      </fill>
      <border diagonalUp="0" diagonalDown="0" outline="0">
        <left style="thin">
          <color indexed="64"/>
        </left>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14999847407452621"/>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left style="medium">
          <color indexed="64"/>
        </left>
        <right style="medium">
          <color indexed="64"/>
        </right>
        <top style="medium">
          <color indexed="64"/>
        </top>
        <bottom style="medium">
          <color indexed="64"/>
        </bottom>
      </border>
    </dxf>
    <dxf>
      <fill>
        <patternFill patternType="solid">
          <fgColor indexed="64"/>
          <bgColor rgb="FFFFFF00"/>
        </patternFill>
      </fill>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8" formatCode="#,##0.00\ _€"/>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14999847407452621"/>
        </patternFill>
      </fill>
      <border diagonalUp="0" diagonalDown="0" outline="0">
        <left style="thin">
          <color indexed="64"/>
        </left>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14999847407452621"/>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left style="medium">
          <color indexed="64"/>
        </left>
        <right style="medium">
          <color indexed="64"/>
        </right>
        <top style="medium">
          <color indexed="64"/>
        </top>
        <bottom style="medium">
          <color indexed="64"/>
        </bottom>
      </border>
    </dxf>
    <dxf>
      <fill>
        <patternFill patternType="solid">
          <fgColor indexed="64"/>
          <bgColor rgb="FFFFFF00"/>
        </patternFill>
      </fill>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8" formatCode="#,##0.00\ _€"/>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14999847407452621"/>
        </patternFill>
      </fill>
      <border diagonalUp="0" diagonalDown="0" outline="0">
        <left style="thin">
          <color indexed="64"/>
        </left>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14999847407452621"/>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left style="medium">
          <color indexed="64"/>
        </left>
        <right style="medium">
          <color indexed="64"/>
        </right>
        <top style="medium">
          <color indexed="64"/>
        </top>
        <bottom style="medium">
          <color indexed="64"/>
        </bottom>
      </border>
    </dxf>
    <dxf>
      <fill>
        <patternFill patternType="solid">
          <fgColor indexed="64"/>
          <bgColor rgb="FFFFFF00"/>
        </patternFill>
      </fill>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14999847407452621"/>
        </patternFill>
      </fill>
      <border diagonalUp="0" diagonalDown="0" outline="0">
        <left style="thin">
          <color indexed="64"/>
        </left>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14999847407452621"/>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left style="medium">
          <color indexed="64"/>
        </left>
        <right style="medium">
          <color indexed="64"/>
        </right>
        <top style="medium">
          <color indexed="64"/>
        </top>
        <bottom style="medium">
          <color indexed="64"/>
        </bottom>
      </border>
    </dxf>
    <dxf>
      <fill>
        <patternFill patternType="solid">
          <fgColor indexed="64"/>
          <bgColor rgb="FFFFFF00"/>
        </patternFill>
      </fill>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8" formatCode="#,##0.00\ _€"/>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14999847407452621"/>
        </patternFill>
      </fill>
      <border diagonalUp="0" diagonalDown="0" outline="0">
        <left style="thin">
          <color indexed="64"/>
        </left>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14999847407452621"/>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left style="medium">
          <color indexed="64"/>
        </left>
        <right style="medium">
          <color indexed="64"/>
        </right>
        <top style="medium">
          <color indexed="64"/>
        </top>
        <bottom style="medium">
          <color indexed="64"/>
        </bottom>
      </border>
    </dxf>
    <dxf>
      <fill>
        <patternFill patternType="solid">
          <fgColor indexed="64"/>
          <bgColor rgb="FFFFFF00"/>
        </patternFill>
      </fill>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8" formatCode="#,##0.00\ _€"/>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14999847407452621"/>
        </patternFill>
      </fill>
      <border diagonalUp="0" diagonalDown="0" outline="0">
        <left style="thin">
          <color indexed="64"/>
        </left>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14999847407452621"/>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left style="medium">
          <color indexed="64"/>
        </left>
        <right style="medium">
          <color indexed="64"/>
        </right>
        <top style="medium">
          <color indexed="64"/>
        </top>
        <bottom style="medium">
          <color indexed="64"/>
        </bottom>
      </border>
    </dxf>
    <dxf>
      <fill>
        <patternFill patternType="solid">
          <fgColor indexed="64"/>
          <bgColor rgb="FFFFFF00"/>
        </patternFill>
      </fill>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8" formatCode="#,##0.00\ _€"/>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14999847407452621"/>
        </patternFill>
      </fill>
      <border diagonalUp="0" diagonalDown="0" outline="0">
        <left style="thin">
          <color indexed="64"/>
        </left>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14999847407452621"/>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left style="medium">
          <color indexed="64"/>
        </left>
        <right style="medium">
          <color indexed="64"/>
        </right>
        <top style="medium">
          <color indexed="64"/>
        </top>
        <bottom style="medium">
          <color indexed="64"/>
        </bottom>
      </border>
    </dxf>
    <dxf>
      <fill>
        <patternFill patternType="solid">
          <fgColor indexed="64"/>
          <bgColor rgb="FFFFFF00"/>
        </patternFill>
      </fill>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8" formatCode="#,##0.00\ _€"/>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14999847407452621"/>
        </patternFill>
      </fill>
      <border diagonalUp="0" diagonalDown="0" outline="0">
        <left style="thin">
          <color indexed="64"/>
        </left>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14999847407452621"/>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left style="medium">
          <color indexed="64"/>
        </left>
        <right style="medium">
          <color indexed="64"/>
        </right>
        <top style="medium">
          <color indexed="64"/>
        </top>
        <bottom style="medium">
          <color indexed="64"/>
        </bottom>
      </border>
    </dxf>
    <dxf>
      <fill>
        <patternFill patternType="solid">
          <fgColor indexed="64"/>
          <bgColor rgb="FFFFFF00"/>
        </patternFill>
      </fill>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8" formatCode="#,##0.00\ _€"/>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14999847407452621"/>
        </patternFill>
      </fill>
      <border diagonalUp="0" diagonalDown="0" outline="0">
        <left style="thin">
          <color indexed="64"/>
        </left>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14999847407452621"/>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left style="medium">
          <color indexed="64"/>
        </left>
        <right style="medium">
          <color indexed="64"/>
        </right>
        <top style="medium">
          <color indexed="64"/>
        </top>
        <bottom style="medium">
          <color indexed="64"/>
        </bottom>
      </border>
    </dxf>
    <dxf>
      <fill>
        <patternFill patternType="solid">
          <fgColor indexed="64"/>
          <bgColor rgb="FFFFFF00"/>
        </patternFill>
      </fill>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8" formatCode="#,##0.00\ _€"/>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14999847407452621"/>
        </patternFill>
      </fill>
      <border diagonalUp="0" diagonalDown="0" outline="0">
        <left style="thin">
          <color indexed="64"/>
        </left>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14999847407452621"/>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left style="medium">
          <color indexed="64"/>
        </left>
        <right style="medium">
          <color indexed="64"/>
        </right>
        <top style="medium">
          <color indexed="64"/>
        </top>
        <bottom style="medium">
          <color indexed="64"/>
        </bottom>
      </border>
    </dxf>
    <dxf>
      <fill>
        <patternFill patternType="solid">
          <fgColor indexed="64"/>
          <bgColor rgb="FFFFFF00"/>
        </patternFill>
      </fill>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8" formatCode="#,##0.00\ _€"/>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14999847407452621"/>
        </patternFill>
      </fill>
      <border diagonalUp="0" diagonalDown="0" outline="0">
        <left style="thin">
          <color indexed="64"/>
        </left>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14999847407452621"/>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left style="medium">
          <color indexed="64"/>
        </left>
        <right style="medium">
          <color indexed="64"/>
        </right>
        <top style="medium">
          <color indexed="64"/>
        </top>
        <bottom style="medium">
          <color indexed="64"/>
        </bottom>
      </border>
    </dxf>
    <dxf>
      <fill>
        <patternFill patternType="solid">
          <fgColor indexed="64"/>
          <bgColor rgb="FFFFFF00"/>
        </patternFill>
      </fill>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8" formatCode="#,##0.00\ _€"/>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14999847407452621"/>
        </patternFill>
      </fill>
      <border diagonalUp="0" diagonalDown="0" outline="0">
        <left style="thin">
          <color indexed="64"/>
        </left>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14999847407452621"/>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left style="medium">
          <color indexed="64"/>
        </left>
        <right style="medium">
          <color indexed="64"/>
        </right>
        <top style="medium">
          <color indexed="64"/>
        </top>
        <bottom style="medium">
          <color indexed="64"/>
        </bottom>
      </border>
    </dxf>
    <dxf>
      <fill>
        <patternFill patternType="solid">
          <fgColor indexed="64"/>
          <bgColor rgb="FFFFFF00"/>
        </patternFill>
      </fill>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8" formatCode="#,##0.00\ _€"/>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14999847407452621"/>
        </patternFill>
      </fill>
      <border diagonalUp="0" diagonalDown="0" outline="0">
        <left style="thin">
          <color indexed="64"/>
        </left>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14999847407452621"/>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left style="medium">
          <color indexed="64"/>
        </left>
        <right style="medium">
          <color indexed="64"/>
        </right>
        <top style="medium">
          <color indexed="64"/>
        </top>
        <bottom style="medium">
          <color indexed="64"/>
        </bottom>
      </border>
    </dxf>
    <dxf>
      <fill>
        <patternFill patternType="solid">
          <fgColor indexed="64"/>
          <bgColor rgb="FFFFFF00"/>
        </patternFill>
      </fill>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dxf>
    <dxf>
      <font>
        <b val="0"/>
        <i val="0"/>
        <strike val="0"/>
        <condense val="0"/>
        <extend val="0"/>
        <outline val="0"/>
        <shadow val="0"/>
        <u val="none"/>
        <vertAlign val="baseline"/>
        <sz val="11"/>
        <color theme="1"/>
        <name val="Calibri"/>
        <scheme val="minor"/>
      </font>
      <fill>
        <patternFill patternType="solid">
          <fgColor indexed="64"/>
          <bgColor rgb="FFFFFF00"/>
        </patternFill>
      </fill>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8" formatCode="#,##0.00\ _€"/>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border outline="0">
        <bottom style="thin">
          <color indexed="64"/>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8" formatCode="#,##0.00\ _€"/>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border outline="0">
        <bottom style="thin">
          <color indexed="64"/>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8" formatCode="#,##0.00\ _€"/>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border outline="0">
        <bottom style="thin">
          <color indexed="64"/>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8" formatCode="#,##0.00\ _€"/>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border outline="0">
        <bottom style="thin">
          <color indexed="64"/>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8" formatCode="#,##0.00\ _€"/>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border outline="0">
        <bottom style="thin">
          <color indexed="64"/>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8" formatCode="#,##0.00\ _€"/>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border outline="0">
        <bottom style="thin">
          <color indexed="64"/>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8" formatCode="#,##0.00\ _€"/>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border outline="0">
        <bottom style="thin">
          <color indexed="64"/>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8" formatCode="#,##0.00\ _€"/>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border outline="0">
        <bottom style="thin">
          <color indexed="64"/>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8" formatCode="#,##0.00\ _€"/>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border outline="0">
        <bottom style="thin">
          <color indexed="64"/>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border outline="0">
        <bottom style="thin">
          <color indexed="64"/>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border>
        <left style="medium">
          <color auto="1"/>
        </left>
        <right style="medium">
          <color auto="1"/>
        </right>
        <top style="medium">
          <color auto="1"/>
        </top>
        <bottom style="medium">
          <color auto="1"/>
        </bottom>
      </border>
    </dxf>
    <dxf>
      <border>
        <left style="medium">
          <color auto="1"/>
        </left>
        <right style="medium">
          <color auto="1"/>
        </right>
      </border>
    </dxf>
    <dxf>
      <border>
        <left style="medium">
          <color auto="1"/>
        </left>
        <right style="medium">
          <color auto="1"/>
        </right>
      </border>
    </dxf>
  </dxfs>
  <tableStyles count="3" defaultTableStyle="TableStyleMedium2" defaultPivotStyle="PivotStyleLight16">
    <tableStyle name="Tabellenformat 1" pivot="0" count="1" xr9:uid="{00000000-0011-0000-FFFF-FFFF00000000}">
      <tableStyleElement type="wholeTable" dxfId="880"/>
    </tableStyle>
    <tableStyle name="Tabellenformat 2" pivot="0" count="1" xr9:uid="{00000000-0011-0000-FFFF-FFFF01000000}">
      <tableStyleElement type="wholeTable" dxfId="879"/>
    </tableStyle>
    <tableStyle name="Tabellenformat 3" pivot="0" count="1" xr9:uid="{00000000-0011-0000-FFFF-FFFF02000000}">
      <tableStyleElement type="wholeTable" dxfId="878"/>
    </tableStyle>
  </tableStyles>
  <colors>
    <mruColors>
      <color rgb="FFFFFF99"/>
      <color rgb="FFDAEEF3"/>
      <color rgb="FFE4DFEC"/>
      <color rgb="FFFDE9D9"/>
      <color rgb="FFDDD9C4"/>
      <color rgb="FFC5D9F1"/>
      <color rgb="FFFFFFCC"/>
      <color rgb="FF33CC33"/>
      <color rgb="FF99FF66"/>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BK8-4\Desktop\Erhebungsbogen%20Kapazit&#228;tsreserve_Sicherheitsbereitschaf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pazitätsreserve_Plan"/>
      <sheetName val="Sicherheitsbereitschaft_Plan"/>
      <sheetName val="Kapazitätsreserve_Regkonto"/>
      <sheetName val="Sicherheitsbereitschaft_RegKont"/>
      <sheetName val="Hilfstabelle Kapazitätsreserve"/>
      <sheetName val="Hilfstabelle Sicherheitsbereits"/>
    </sheetNames>
    <sheetDataSet>
      <sheetData sheetId="0" refreshError="1"/>
      <sheetData sheetId="1" refreshError="1"/>
      <sheetData sheetId="2" refreshError="1"/>
      <sheetData sheetId="3" refreshError="1"/>
      <sheetData sheetId="4"/>
      <sheetData sheetId="5"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A000000}" name="Tabelle15" displayName="Tabelle15" ref="A5:H47" headerRowCount="0" totalsRowShown="0" headerRowDxfId="877" dataDxfId="875" headerRowBorderDxfId="876" tableBorderDxfId="874">
  <tableColumns count="8">
    <tableColumn id="1" xr3:uid="{00000000-0010-0000-0A00-000001000000}" name="Spalte1" headerRowDxfId="873" dataDxfId="872"/>
    <tableColumn id="2" xr3:uid="{00000000-0010-0000-0A00-000002000000}" name="Spalte2" headerRowDxfId="871" dataDxfId="870"/>
    <tableColumn id="3" xr3:uid="{00000000-0010-0000-0A00-000003000000}" name="Spalte3" headerRowDxfId="869" dataDxfId="868"/>
    <tableColumn id="4" xr3:uid="{00000000-0010-0000-0A00-000004000000}" name="Spalte4" headerRowDxfId="867" dataDxfId="866"/>
    <tableColumn id="5" xr3:uid="{00000000-0010-0000-0A00-000005000000}" name="Spalte5" headerRowDxfId="865" dataDxfId="864"/>
    <tableColumn id="6" xr3:uid="{00000000-0010-0000-0A00-000006000000}" name="Spalte6" headerRowDxfId="863" dataDxfId="862"/>
    <tableColumn id="7" xr3:uid="{00000000-0010-0000-0A00-000007000000}" name="Spalte7" headerRowDxfId="861" dataDxfId="860"/>
    <tableColumn id="8" xr3:uid="{00000000-0010-0000-0A00-000008000000}" name="Spalte8" headerRowDxfId="859" dataDxfId="858"/>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3000000}" name="Tabelle24" displayName="Tabelle24" ref="A401:H443" headerRowCount="0" totalsRowShown="0" headerRowDxfId="697" dataDxfId="695" headerRowBorderDxfId="696" tableBorderDxfId="694">
  <tableColumns count="8">
    <tableColumn id="1" xr3:uid="{00000000-0010-0000-1300-000001000000}" name="Spalte1" headerRowDxfId="693" dataDxfId="692"/>
    <tableColumn id="2" xr3:uid="{00000000-0010-0000-1300-000002000000}" name="Spalte2" headerRowDxfId="691" dataDxfId="690"/>
    <tableColumn id="3" xr3:uid="{00000000-0010-0000-1300-000003000000}" name="Spalte3" headerRowDxfId="689" dataDxfId="688"/>
    <tableColumn id="4" xr3:uid="{00000000-0010-0000-1300-000004000000}" name="Spalte4" headerRowDxfId="687" dataDxfId="686"/>
    <tableColumn id="5" xr3:uid="{00000000-0010-0000-1300-000005000000}" name="Spalte5" headerRowDxfId="685" dataDxfId="684"/>
    <tableColumn id="6" xr3:uid="{00000000-0010-0000-1300-000006000000}" name="Spalte6" headerRowDxfId="683" dataDxfId="682"/>
    <tableColumn id="7" xr3:uid="{00000000-0010-0000-1300-000007000000}" name="Spalte7" headerRowDxfId="681" dataDxfId="680"/>
    <tableColumn id="8" xr3:uid="{00000000-0010-0000-1300-000008000000}" name="Spalte8" headerRowDxfId="679" dataDxfId="678"/>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14000000}" name="Tabelle11" displayName="Tabelle11" ref="A1064:G1106" headerRowCount="0" totalsRowShown="0" headerRowDxfId="677" dataDxfId="675" headerRowBorderDxfId="676" tableBorderDxfId="674">
  <tableColumns count="7">
    <tableColumn id="1" xr3:uid="{00000000-0010-0000-1400-000001000000}" name="Spalte1" headerRowDxfId="673" dataDxfId="672"/>
    <tableColumn id="2" xr3:uid="{00000000-0010-0000-1400-000002000000}" name="Spalte2" headerRowDxfId="671" dataDxfId="670"/>
    <tableColumn id="3" xr3:uid="{00000000-0010-0000-1400-000003000000}" name="Spalte3" headerRowDxfId="669" dataDxfId="668"/>
    <tableColumn id="4" xr3:uid="{00000000-0010-0000-1400-000004000000}" name="Spalte4" headerRowDxfId="667" dataDxfId="666"/>
    <tableColumn id="5" xr3:uid="{00000000-0010-0000-1400-000005000000}" name="Spalte5" headerRowDxfId="665" dataDxfId="664"/>
    <tableColumn id="6" xr3:uid="{00000000-0010-0000-1400-000006000000}" name="Spalte6" headerRowDxfId="663" dataDxfId="662"/>
    <tableColumn id="7" xr3:uid="{00000000-0010-0000-1400-000007000000}" name="Spalte7" headerRowDxfId="661" dataDxfId="660"/>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15000000}" name="Tabelle14" displayName="Tabelle14" ref="A888:G930" headerRowCount="0" totalsRowShown="0" headerRowDxfId="659" dataDxfId="657" headerRowBorderDxfId="658" tableBorderDxfId="656">
  <tableColumns count="7">
    <tableColumn id="1" xr3:uid="{00000000-0010-0000-1500-000001000000}" name="Spalte1" headerRowDxfId="655" dataDxfId="654"/>
    <tableColumn id="2" xr3:uid="{00000000-0010-0000-1500-000002000000}" name="Spalte2" headerRowDxfId="653" dataDxfId="652"/>
    <tableColumn id="3" xr3:uid="{00000000-0010-0000-1500-000003000000}" name="Spalte3" headerRowDxfId="651" dataDxfId="650"/>
    <tableColumn id="4" xr3:uid="{00000000-0010-0000-1500-000004000000}" name="Spalte4" headerRowDxfId="649" dataDxfId="648"/>
    <tableColumn id="5" xr3:uid="{00000000-0010-0000-1500-000005000000}" name="Spalte5" headerRowDxfId="647" dataDxfId="646"/>
    <tableColumn id="6" xr3:uid="{00000000-0010-0000-1500-000006000000}" name="Spalte6" headerRowDxfId="645" dataDxfId="644"/>
    <tableColumn id="7" xr3:uid="{00000000-0010-0000-1500-000007000000}" name="Spalte7" headerRowDxfId="643" dataDxfId="642"/>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16000000}" name="Tabelle10" displayName="Tabelle10" ref="A1020:G1062" headerRowCount="0" totalsRowShown="0" headerRowDxfId="641" dataDxfId="639" headerRowBorderDxfId="640" tableBorderDxfId="638">
  <tableColumns count="7">
    <tableColumn id="1" xr3:uid="{00000000-0010-0000-1600-000001000000}" name="Spalte1" headerRowDxfId="637" dataDxfId="636"/>
    <tableColumn id="2" xr3:uid="{00000000-0010-0000-1600-000002000000}" name="Spalte2" headerRowDxfId="635" dataDxfId="634"/>
    <tableColumn id="3" xr3:uid="{00000000-0010-0000-1600-000003000000}" name="Spalte3" headerRowDxfId="633" dataDxfId="632"/>
    <tableColumn id="4" xr3:uid="{00000000-0010-0000-1600-000004000000}" name="Spalte4" headerRowDxfId="631" dataDxfId="630"/>
    <tableColumn id="5" xr3:uid="{00000000-0010-0000-1600-000005000000}" name="Spalte5" headerRowDxfId="629" dataDxfId="628"/>
    <tableColumn id="6" xr3:uid="{00000000-0010-0000-1600-000006000000}" name="Spalte6" headerRowDxfId="627" dataDxfId="626"/>
    <tableColumn id="7" xr3:uid="{00000000-0010-0000-1600-000007000000}" name="Spalte7" headerRowDxfId="625" dataDxfId="624"/>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17000000}" name="Tabelle9" displayName="Tabelle9" ref="A976:G1018" headerRowCount="0" totalsRowShown="0" headerRowDxfId="623" dataDxfId="621" headerRowBorderDxfId="622" tableBorderDxfId="620">
  <tableColumns count="7">
    <tableColumn id="1" xr3:uid="{00000000-0010-0000-1700-000001000000}" name="Spalte1" headerRowDxfId="619" dataDxfId="618"/>
    <tableColumn id="2" xr3:uid="{00000000-0010-0000-1700-000002000000}" name="Spalte2" headerRowDxfId="617" dataDxfId="616"/>
    <tableColumn id="3" xr3:uid="{00000000-0010-0000-1700-000003000000}" name="Spalte3" headerRowDxfId="615" dataDxfId="614"/>
    <tableColumn id="4" xr3:uid="{00000000-0010-0000-1700-000004000000}" name="Spalte4" headerRowDxfId="613" dataDxfId="612"/>
    <tableColumn id="5" xr3:uid="{00000000-0010-0000-1700-000005000000}" name="Spalte5" headerRowDxfId="611" dataDxfId="610"/>
    <tableColumn id="6" xr3:uid="{00000000-0010-0000-1700-000006000000}" name="Spalte6" headerRowDxfId="609" dataDxfId="608"/>
    <tableColumn id="7" xr3:uid="{00000000-0010-0000-1700-000007000000}" name="Spalte7" headerRowDxfId="607" dataDxfId="606"/>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18000000}" name="Tabelle8" displayName="Tabelle8" ref="A932:G974" headerRowCount="0" totalsRowShown="0" headerRowDxfId="605" dataDxfId="603" headerRowBorderDxfId="604" tableBorderDxfId="602">
  <tableColumns count="7">
    <tableColumn id="1" xr3:uid="{00000000-0010-0000-1800-000001000000}" name="Spalte1" headerRowDxfId="601" dataDxfId="600"/>
    <tableColumn id="2" xr3:uid="{00000000-0010-0000-1800-000002000000}" name="Spalte2" headerRowDxfId="599" dataDxfId="598"/>
    <tableColumn id="3" xr3:uid="{00000000-0010-0000-1800-000003000000}" name="Spalte3" headerRowDxfId="597" dataDxfId="596"/>
    <tableColumn id="4" xr3:uid="{00000000-0010-0000-1800-000004000000}" name="Spalte4" headerRowDxfId="595" dataDxfId="594"/>
    <tableColumn id="5" xr3:uid="{00000000-0010-0000-1800-000005000000}" name="Spalte5" headerRowDxfId="593" dataDxfId="592"/>
    <tableColumn id="6" xr3:uid="{00000000-0010-0000-1800-000006000000}" name="Spalte6" headerRowDxfId="591" dataDxfId="590"/>
    <tableColumn id="7" xr3:uid="{00000000-0010-0000-1800-000007000000}" name="Spalte7" headerRowDxfId="589" dataDxfId="588"/>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19000000}" name="Tabelle7" displayName="Tabelle7" ref="A844:G886" headerRowCount="0" totalsRowShown="0" headerRowDxfId="587" dataDxfId="585" headerRowBorderDxfId="586" tableBorderDxfId="584">
  <tableColumns count="7">
    <tableColumn id="1" xr3:uid="{00000000-0010-0000-1900-000001000000}" name="Spalte1" headerRowDxfId="583" dataDxfId="582"/>
    <tableColumn id="2" xr3:uid="{00000000-0010-0000-1900-000002000000}" name="Spalte2" headerRowDxfId="581" dataDxfId="580"/>
    <tableColumn id="3" xr3:uid="{00000000-0010-0000-1900-000003000000}" name="Spalte3" headerRowDxfId="579" dataDxfId="578"/>
    <tableColumn id="4" xr3:uid="{00000000-0010-0000-1900-000004000000}" name="Spalte4" headerRowDxfId="577" dataDxfId="576"/>
    <tableColumn id="5" xr3:uid="{00000000-0010-0000-1900-000005000000}" name="Spalte5" headerRowDxfId="575" dataDxfId="574"/>
    <tableColumn id="6" xr3:uid="{00000000-0010-0000-1900-000006000000}" name="Spalte6" headerRowDxfId="573" dataDxfId="572"/>
    <tableColumn id="7" xr3:uid="{00000000-0010-0000-1900-000007000000}" name="Spalte7" headerRowDxfId="571" dataDxfId="570"/>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1A000000}" name="Tabelle6" displayName="Tabelle6" ref="A800:G842" headerRowCount="0" totalsRowShown="0" headerRowDxfId="569" dataDxfId="567" headerRowBorderDxfId="568" tableBorderDxfId="566">
  <tableColumns count="7">
    <tableColumn id="1" xr3:uid="{00000000-0010-0000-1A00-000001000000}" name="Spalte1" headerRowDxfId="565" dataDxfId="564"/>
    <tableColumn id="2" xr3:uid="{00000000-0010-0000-1A00-000002000000}" name="Spalte2" headerRowDxfId="563" dataDxfId="562"/>
    <tableColumn id="3" xr3:uid="{00000000-0010-0000-1A00-000003000000}" name="Spalte3" headerRowDxfId="561" dataDxfId="560"/>
    <tableColumn id="4" xr3:uid="{00000000-0010-0000-1A00-000004000000}" name="Spalte4" headerRowDxfId="559" dataDxfId="558"/>
    <tableColumn id="5" xr3:uid="{00000000-0010-0000-1A00-000005000000}" name="Spalte5" headerRowDxfId="557" dataDxfId="556"/>
    <tableColumn id="6" xr3:uid="{00000000-0010-0000-1A00-000006000000}" name="Spalte6" headerRowDxfId="555" dataDxfId="554"/>
    <tableColumn id="7" xr3:uid="{00000000-0010-0000-1A00-000007000000}" name="Spalte7" headerRowDxfId="553" dataDxfId="552"/>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1B000000}" name="Tabelle5" displayName="Tabelle5" ref="A756:G798" headerRowCount="0" totalsRowShown="0" headerRowDxfId="551" dataDxfId="549" headerRowBorderDxfId="550" tableBorderDxfId="548">
  <tableColumns count="7">
    <tableColumn id="1" xr3:uid="{00000000-0010-0000-1B00-000001000000}" name="Spalte1" headerRowDxfId="547" dataDxfId="546"/>
    <tableColumn id="2" xr3:uid="{00000000-0010-0000-1B00-000002000000}" name="Spalte2" headerRowDxfId="545" dataDxfId="544"/>
    <tableColumn id="3" xr3:uid="{00000000-0010-0000-1B00-000003000000}" name="Spalte3" headerRowDxfId="543" dataDxfId="542"/>
    <tableColumn id="4" xr3:uid="{00000000-0010-0000-1B00-000004000000}" name="Spalte4" headerRowDxfId="541" dataDxfId="540"/>
    <tableColumn id="5" xr3:uid="{00000000-0010-0000-1B00-000005000000}" name="Spalte5" headerRowDxfId="539" dataDxfId="538"/>
    <tableColumn id="6" xr3:uid="{00000000-0010-0000-1B00-000006000000}" name="Spalte6" headerRowDxfId="537" dataDxfId="536"/>
    <tableColumn id="7" xr3:uid="{00000000-0010-0000-1B00-000007000000}" name="Spalte7" headerRowDxfId="535" dataDxfId="534"/>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1C000000}" name="Tabelle4" displayName="Tabelle4" ref="A712:G754" headerRowCount="0" totalsRowShown="0" headerRowDxfId="533" dataDxfId="531" headerRowBorderDxfId="532" tableBorderDxfId="530">
  <tableColumns count="7">
    <tableColumn id="1" xr3:uid="{00000000-0010-0000-1C00-000001000000}" name="Spalte1" headerRowDxfId="529" dataDxfId="528"/>
    <tableColumn id="2" xr3:uid="{00000000-0010-0000-1C00-000002000000}" name="Spalte2" headerRowDxfId="527" dataDxfId="526"/>
    <tableColumn id="3" xr3:uid="{00000000-0010-0000-1C00-000003000000}" name="Spalte3" headerRowDxfId="525" dataDxfId="524"/>
    <tableColumn id="4" xr3:uid="{00000000-0010-0000-1C00-000004000000}" name="Spalte4" headerRowDxfId="523" dataDxfId="522"/>
    <tableColumn id="5" xr3:uid="{00000000-0010-0000-1C00-000005000000}" name="Spalte5" headerRowDxfId="521" dataDxfId="520"/>
    <tableColumn id="6" xr3:uid="{00000000-0010-0000-1C00-000006000000}" name="Spalte6" headerRowDxfId="519" dataDxfId="518"/>
    <tableColumn id="7" xr3:uid="{00000000-0010-0000-1C00-000007000000}" name="Spalte7" headerRowDxfId="517" dataDxfId="51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B000000}" name="Tabelle16" displayName="Tabelle16" ref="A49:H91" headerRowCount="0" totalsRowShown="0" headerRowDxfId="857" dataDxfId="855" headerRowBorderDxfId="856" tableBorderDxfId="854">
  <tableColumns count="8">
    <tableColumn id="1" xr3:uid="{00000000-0010-0000-0B00-000001000000}" name="Spalte1" headerRowDxfId="853" dataDxfId="852"/>
    <tableColumn id="2" xr3:uid="{00000000-0010-0000-0B00-000002000000}" name="Spalte2" headerRowDxfId="851" dataDxfId="850"/>
    <tableColumn id="3" xr3:uid="{00000000-0010-0000-0B00-000003000000}" name="Spalte3" headerRowDxfId="849" dataDxfId="848"/>
    <tableColumn id="4" xr3:uid="{00000000-0010-0000-0B00-000004000000}" name="Spalte4" headerRowDxfId="847" dataDxfId="846"/>
    <tableColumn id="5" xr3:uid="{00000000-0010-0000-0B00-000005000000}" name="Spalte5" headerRowDxfId="845" dataDxfId="844"/>
    <tableColumn id="6" xr3:uid="{00000000-0010-0000-0B00-000006000000}" name="Spalte6" headerRowDxfId="843" dataDxfId="842"/>
    <tableColumn id="7" xr3:uid="{00000000-0010-0000-0B00-000007000000}" name="Spalte7" headerRowDxfId="841" dataDxfId="840"/>
    <tableColumn id="8" xr3:uid="{00000000-0010-0000-0B00-000008000000}" name="Spalte8" headerRowDxfId="839" dataDxfId="838"/>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1D000000}" name="Tabelle3" displayName="Tabelle3" ref="A668:G710" headerRowCount="0" totalsRowShown="0" headerRowDxfId="515" dataDxfId="513" headerRowBorderDxfId="514" tableBorderDxfId="512">
  <tableColumns count="7">
    <tableColumn id="1" xr3:uid="{00000000-0010-0000-1D00-000001000000}" name="Spalte1" headerRowDxfId="511" dataDxfId="510"/>
    <tableColumn id="2" xr3:uid="{00000000-0010-0000-1D00-000002000000}" name="Spalte2" headerRowDxfId="509" dataDxfId="508"/>
    <tableColumn id="3" xr3:uid="{00000000-0010-0000-1D00-000003000000}" name="Spalte3" headerRowDxfId="507" dataDxfId="506"/>
    <tableColumn id="4" xr3:uid="{00000000-0010-0000-1D00-000004000000}" name="Spalte4" headerRowDxfId="505" dataDxfId="504"/>
    <tableColumn id="5" xr3:uid="{00000000-0010-0000-1D00-000005000000}" name="Spalte5" headerRowDxfId="503" dataDxfId="502"/>
    <tableColumn id="6" xr3:uid="{00000000-0010-0000-1D00-000006000000}" name="Spalte6" headerRowDxfId="501" dataDxfId="500"/>
    <tableColumn id="7" xr3:uid="{00000000-0010-0000-1D00-000007000000}" name="Spalte7" headerRowDxfId="499" dataDxfId="498"/>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096365D-5A32-45B3-B06E-F4AA5D62CE82}" name="Tabelle112" displayName="Tabelle112" ref="A1108:G1150" headerRowCount="0" totalsRowShown="0" headerRowDxfId="497" dataDxfId="495" headerRowBorderDxfId="496" tableBorderDxfId="494">
  <tableColumns count="7">
    <tableColumn id="1" xr3:uid="{0E15053A-DFE4-46C5-87E6-1FC088A0D084}" name="Spalte1" headerRowDxfId="493" dataDxfId="492"/>
    <tableColumn id="2" xr3:uid="{880296B8-8E7A-4AD8-A868-E635F1CDE1E8}" name="Spalte2" headerRowDxfId="491" dataDxfId="490"/>
    <tableColumn id="3" xr3:uid="{18DB4A74-EEBD-4AE0-8F1B-C68B1032F3EB}" name="Spalte3" headerRowDxfId="489" dataDxfId="488"/>
    <tableColumn id="4" xr3:uid="{749F3CC5-D34A-4424-9CAF-64E5F2176647}" name="Spalte4" headerRowDxfId="487" dataDxfId="486"/>
    <tableColumn id="5" xr3:uid="{C157CD3D-42CA-4683-BFAB-220173B42195}" name="Spalte5" headerRowDxfId="485" dataDxfId="484"/>
    <tableColumn id="6" xr3:uid="{05798CEE-AE68-4A96-9D61-4054AA9A8EC1}" name="Spalte6" headerRowDxfId="483" dataDxfId="482"/>
    <tableColumn id="7" xr3:uid="{A431D2FE-0B7E-4D72-BFF8-2D7FC130427B}" name="Spalte7" headerRowDxfId="481" dataDxfId="480"/>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13FF5EEE-4A73-4C29-AD8D-F4155EFEB915}" name="Tabelle1133" displayName="Tabelle1133" ref="A1152:G1194" headerRowCount="0" totalsRowShown="0" headerRowDxfId="479" dataDxfId="477" headerRowBorderDxfId="478" tableBorderDxfId="476">
  <tableColumns count="7">
    <tableColumn id="1" xr3:uid="{89091CAC-ABE1-4F25-9C75-2B5214DADB98}" name="Spalte1" headerRowDxfId="475" dataDxfId="474"/>
    <tableColumn id="2" xr3:uid="{20A37B1E-D8B9-417C-80E3-D8CA90570D32}" name="Spalte2" headerRowDxfId="473" dataDxfId="472"/>
    <tableColumn id="3" xr3:uid="{418727AD-4AC3-458A-9F8A-59E99DD0A19E}" name="Spalte3" headerRowDxfId="471" dataDxfId="470"/>
    <tableColumn id="4" xr3:uid="{6C07DF65-A593-4A52-8C6A-5BB6AF521C11}" name="Spalte4" headerRowDxfId="469" dataDxfId="468"/>
    <tableColumn id="5" xr3:uid="{4CDD4722-1AD1-47AB-B89D-70D5FF920846}" name="Spalte5" headerRowDxfId="467" dataDxfId="466"/>
    <tableColumn id="6" xr3:uid="{5DD5CCE7-4CAD-40AC-B88B-336F4B65DCEF}" name="Spalte6" headerRowDxfId="465" dataDxfId="464"/>
    <tableColumn id="7" xr3:uid="{D3040850-ADD2-40B5-B749-557A6EDD924C}" name="Spalte7" headerRowDxfId="463" dataDxfId="462"/>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2DD578B3-9653-4C59-8AFB-D78BD53257C9}" name="Tabelle113335" displayName="Tabelle113335" ref="A1196:G1238" headerRowCount="0" totalsRowShown="0" headerRowDxfId="461" dataDxfId="459" headerRowBorderDxfId="460" tableBorderDxfId="458">
  <tableColumns count="7">
    <tableColumn id="1" xr3:uid="{B33EBFC2-1022-461D-8087-6A01E0F55E33}" name="Spalte1" headerRowDxfId="457" dataDxfId="456"/>
    <tableColumn id="2" xr3:uid="{5BC38043-EB58-46FD-936A-AD3BBAD8A544}" name="Spalte2" headerRowDxfId="455" dataDxfId="454"/>
    <tableColumn id="3" xr3:uid="{163870CD-EB56-407C-9522-4CDC41FF46EB}" name="Spalte3" headerRowDxfId="453" dataDxfId="452"/>
    <tableColumn id="4" xr3:uid="{7D07F75C-2218-4220-8123-CB0271454215}" name="Spalte4" headerRowDxfId="451" dataDxfId="450"/>
    <tableColumn id="5" xr3:uid="{64214CDB-9CE4-48AD-A95E-16EDB2A5334A}" name="Spalte5" headerRowDxfId="449" dataDxfId="448"/>
    <tableColumn id="6" xr3:uid="{7BE35A07-F36A-44E2-9F40-6F550599D7D1}" name="Spalte6" headerRowDxfId="447" dataDxfId="446"/>
    <tableColumn id="7" xr3:uid="{9557C48F-060D-4EF6-BBD4-033BA335758B}" name="Spalte7" headerRowDxfId="445" dataDxfId="444"/>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AFAAEAF8-FEC5-40BE-BABD-A77B7639E0C7}" name="Tabelle113337" displayName="Tabelle113337" ref="A1240:G1282" headerRowCount="0" totalsRowShown="0" headerRowDxfId="443" dataDxfId="441" headerRowBorderDxfId="442" tableBorderDxfId="440">
  <tableColumns count="7">
    <tableColumn id="1" xr3:uid="{B27207A7-2198-4738-B2C1-2989BD3B771B}" name="Spalte1" headerRowDxfId="439" dataDxfId="438"/>
    <tableColumn id="2" xr3:uid="{33723E2A-D7E5-46C2-9BC2-C7A0735162AB}" name="Spalte2" headerRowDxfId="437" dataDxfId="436"/>
    <tableColumn id="3" xr3:uid="{E61D1CFC-DE9A-40E0-8223-678B19ED98D4}" name="Spalte3" headerRowDxfId="435" dataDxfId="434"/>
    <tableColumn id="4" xr3:uid="{BA5B0FE8-C6CA-4590-977A-ABBDB6547CBB}" name="Spalte4" headerRowDxfId="433" dataDxfId="432"/>
    <tableColumn id="5" xr3:uid="{57F996F4-1A79-4BF9-91DA-1E9803BB6DBB}" name="Spalte5" headerRowDxfId="431" dataDxfId="430"/>
    <tableColumn id="6" xr3:uid="{FB0519A4-BE98-4FF8-BABC-8D9C4DC8361E}" name="Spalte6" headerRowDxfId="429" dataDxfId="428"/>
    <tableColumn id="7" xr3:uid="{BBEB1C21-EC6F-497E-AA03-45D717BE38AB}" name="Spalte7" headerRowDxfId="427" dataDxfId="426"/>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BA739D90-86FB-49E4-88DE-06B9119A492B}" name="Tabelle113352" displayName="Tabelle113352" ref="A1284:G1326" headerRowCount="0" totalsRowShown="0" headerRowDxfId="425" dataDxfId="423" headerRowBorderDxfId="424" tableBorderDxfId="422">
  <tableColumns count="7">
    <tableColumn id="1" xr3:uid="{3F552D20-F66E-4970-BEF6-53267D6BFA69}" name="Spalte1" headerRowDxfId="421" dataDxfId="420"/>
    <tableColumn id="2" xr3:uid="{BC0DB18F-3DBF-4F26-8692-3CF9E9BE7227}" name="Spalte2" headerRowDxfId="419" dataDxfId="418"/>
    <tableColumn id="3" xr3:uid="{1FA8E783-69F0-4AC6-99E7-78EAA9AC2DF2}" name="Spalte3" headerRowDxfId="417" dataDxfId="416"/>
    <tableColumn id="4" xr3:uid="{DB470EB4-3FB5-4C3D-B4EE-B4771B3A3A37}" name="Spalte4" headerRowDxfId="415" dataDxfId="414"/>
    <tableColumn id="5" xr3:uid="{84402408-A281-40A6-86B7-D24EC6AD81D5}" name="Spalte5" headerRowDxfId="413" dataDxfId="412"/>
    <tableColumn id="6" xr3:uid="{25D0A599-6F1C-4D18-AD71-E9FCABB03716}" name="Spalte6" headerRowDxfId="411" dataDxfId="410"/>
    <tableColumn id="7" xr3:uid="{DC6B5881-39D0-42A7-9673-EA7B938F0404}" name="Spalte7" headerRowDxfId="409" dataDxfId="408"/>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9" xr:uid="{875ECB42-9B97-43FE-BEED-DDF159C57900}" name="Tabelle2513110" displayName="Tabelle2513110" ref="B20:D20" headerRowCount="0" totalsRowShown="0" headerRowDxfId="407" headerRowBorderDxfId="406" tableBorderDxfId="405" totalsRowBorderDxfId="404">
  <tableColumns count="3">
    <tableColumn id="1" xr3:uid="{B62C3F18-47BA-4B25-9B1D-D7AF320DBEE3}" name="Spalte1" headerRowDxfId="403" dataDxfId="402"/>
    <tableColumn id="2" xr3:uid="{7AA8FF45-C35D-443D-B4EA-4D748A6AE77D}" name="Spalte2" headerRowDxfId="401" dataDxfId="400">
      <calculatedColumnFormula>P_3!B5+P_3!C5</calculatedColumnFormula>
    </tableColumn>
    <tableColumn id="3" xr3:uid="{C2CAB84C-DF46-4B8D-AA32-DEE8081A9F24}" name="Spalte3" headerRowDxfId="399" dataDxfId="398"/>
  </tableColumns>
  <tableStyleInfo name="TableStyleMedium1"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0" xr:uid="{ECDD4FA6-6956-476B-838A-675BA533E925}" name="Tabelle2738111" displayName="Tabelle2738111" ref="B47:D63" headerRowCount="0" totalsRowShown="0" headerRowBorderDxfId="397" tableBorderDxfId="396" totalsRowBorderDxfId="395">
  <tableColumns count="3">
    <tableColumn id="1" xr3:uid="{374B317F-7C70-4B72-B683-7D831AF9B08A}" name="Spalte1" headerRowDxfId="394" dataDxfId="393"/>
    <tableColumn id="2" xr3:uid="{F1AA8725-B040-4676-9262-1A749C945453}" name="Spalte2" headerRowDxfId="392" dataDxfId="391"/>
    <tableColumn id="3" xr3:uid="{E50A0EB9-A9A6-4333-9F03-3340C5D26A06}" name="Spalte3" headerRowDxfId="390" dataDxfId="389"/>
  </tableColumns>
  <tableStyleInfo name="TableStyleMedium1"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1" xr:uid="{A1FE5101-AA2D-4C5F-BFA7-85E2A5F8578F}" name="Tabelle3039112" displayName="Tabelle3039112" ref="B97:D97" headerRowCount="0" totalsRowShown="0" headerRowDxfId="388" headerRowBorderDxfId="387" tableBorderDxfId="386">
  <tableColumns count="3">
    <tableColumn id="1" xr3:uid="{C893654E-7DDF-4E75-8895-0107CBCBA0C7}" name="Spalte1" headerRowDxfId="385" dataDxfId="384"/>
    <tableColumn id="2" xr3:uid="{FFEBE4B0-E1BE-41D8-858D-B6D977866A07}" name="Spalte2" headerRowDxfId="383" dataDxfId="382"/>
    <tableColumn id="3" xr3:uid="{33454F79-4FB9-44FC-9390-2DECA4AFFBCD}" name="Spalte3" headerRowDxfId="381" dataDxfId="380"/>
  </tableColumns>
  <tableStyleInfo name="TableStyleMedium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2" xr:uid="{FF526DCE-1DB9-4613-94B6-78F0A3EE7873}" name="Tabelle25341113" displayName="Tabelle25341113" ref="B37:D37" headerRowCount="0" totalsRowShown="0" headerRowDxfId="379" headerRowBorderDxfId="378" tableBorderDxfId="377" totalsRowBorderDxfId="376">
  <tableColumns count="3">
    <tableColumn id="1" xr3:uid="{19ECA7D6-1619-4A7B-840A-C4F497476D0A}" name="Spalte1" headerRowDxfId="375" dataDxfId="374"/>
    <tableColumn id="2" xr3:uid="{74FB01A2-E759-4FB7-B11E-775F7A0B0C21}" name="Spalte2" headerRowDxfId="373" dataDxfId="372">
      <calculatedColumnFormula>P_3!B49+P_3!C49</calculatedColumnFormula>
    </tableColumn>
    <tableColumn id="3" xr3:uid="{FF756B2A-BA49-493D-B50E-3E01DCE6837E}" name="Spalte3" headerRowDxfId="371" dataDxfId="370"/>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C000000}" name="Tabelle17" displayName="Tabelle17" ref="A93:H135" headerRowCount="0" totalsRowShown="0" headerRowDxfId="837" dataDxfId="835" headerRowBorderDxfId="836" tableBorderDxfId="834">
  <tableColumns count="8">
    <tableColumn id="1" xr3:uid="{00000000-0010-0000-0C00-000001000000}" name="Spalte1" headerRowDxfId="833" dataDxfId="832"/>
    <tableColumn id="2" xr3:uid="{00000000-0010-0000-0C00-000002000000}" name="Spalte2" headerRowDxfId="831" dataDxfId="830"/>
    <tableColumn id="3" xr3:uid="{00000000-0010-0000-0C00-000003000000}" name="Spalte3" headerRowDxfId="829" dataDxfId="828"/>
    <tableColumn id="4" xr3:uid="{00000000-0010-0000-0C00-000004000000}" name="Spalte4" headerRowDxfId="827" dataDxfId="826"/>
    <tableColumn id="5" xr3:uid="{00000000-0010-0000-0C00-000005000000}" name="Spalte5" headerRowDxfId="825" dataDxfId="824"/>
    <tableColumn id="6" xr3:uid="{00000000-0010-0000-0C00-000006000000}" name="Spalte6" headerRowDxfId="823" dataDxfId="822"/>
    <tableColumn id="7" xr3:uid="{00000000-0010-0000-0C00-000007000000}" name="Spalte7" headerRowDxfId="821" dataDxfId="820"/>
    <tableColumn id="8" xr3:uid="{00000000-0010-0000-0C00-000008000000}" name="Spalte8" headerRowDxfId="819" dataDxfId="818"/>
  </tableColumns>
  <tableStyleInfo name="TableStyleMedium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3" xr:uid="{8BA33A7C-C367-433F-ABBC-6D47042613BA}" name="Tabelle251442114" displayName="Tabelle251442114" ref="B71:D71" headerRowCount="0" totalsRowShown="0" headerRowDxfId="369" headerRowBorderDxfId="368" tableBorderDxfId="367" totalsRowBorderDxfId="366">
  <tableColumns count="3">
    <tableColumn id="1" xr3:uid="{C1A70673-76C5-4790-989D-56A9ED60F33F}" name="Spalte1" headerRowDxfId="365" dataDxfId="364"/>
    <tableColumn id="2" xr3:uid="{BB0AFBBB-1746-46A9-8986-9D0296A9E2B9}" name="Spalte2" headerRowDxfId="363" dataDxfId="362">
      <calculatedColumnFormula>P_3!B137+P_3!C137</calculatedColumnFormula>
    </tableColumn>
    <tableColumn id="3" xr3:uid="{F8E03138-321F-466B-A6F9-8A0AF70F9EC6}" name="Spalte3" headerRowDxfId="361" dataDxfId="360"/>
  </tableColumns>
  <tableStyleInfo name="TableStyleMedium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F6BB4107-67E7-4207-9CBE-3327774F35A6}" name="Tabelle252743115" displayName="Tabelle252743115" ref="B88:D88" headerRowCount="0" totalsRowShown="0" headerRowDxfId="359" headerRowBorderDxfId="358" tableBorderDxfId="357" totalsRowBorderDxfId="356">
  <tableColumns count="3">
    <tableColumn id="1" xr3:uid="{37173FB7-4BAD-45EB-A67B-5A69176567B2}" name="Spalte1" headerRowDxfId="355" dataDxfId="354"/>
    <tableColumn id="2" xr3:uid="{5BC2D748-98E7-4F63-9535-4CEA0659FA99}" name="Spalte2" headerRowDxfId="353" dataDxfId="352">
      <calculatedColumnFormula>P_3!B181+P_3!C181</calculatedColumnFormula>
    </tableColumn>
    <tableColumn id="3" xr3:uid="{D64EA9E5-64A6-4702-9FC4-CD0D01DA507D}" name="Spalte3" headerRowDxfId="351" dataDxfId="350"/>
  </tableColumns>
  <tableStyleInfo name="TableStyleMedium15"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2E000000}" name="Tabelle15637247" displayName="Tabelle15637247" ref="A4:I46" headerRowCount="0" totalsRowShown="0" headerRowDxfId="349" dataDxfId="347" headerRowBorderDxfId="348" tableBorderDxfId="346" totalsRowBorderDxfId="345">
  <tableColumns count="9">
    <tableColumn id="1" xr3:uid="{00000000-0010-0000-2E00-000001000000}" name="Spalte1" headerRowDxfId="344" dataDxfId="343"/>
    <tableColumn id="2" xr3:uid="{00000000-0010-0000-2E00-000002000000}" name="Spalte2" headerRowDxfId="342" dataDxfId="341"/>
    <tableColumn id="3" xr3:uid="{00000000-0010-0000-2E00-000003000000}" name="Spalte3" headerRowDxfId="340" dataDxfId="339"/>
    <tableColumn id="4" xr3:uid="{00000000-0010-0000-2E00-000004000000}" name="Spalte4" headerRowDxfId="338" dataDxfId="337"/>
    <tableColumn id="5" xr3:uid="{00000000-0010-0000-2E00-000005000000}" name="Spalte5" headerRowDxfId="336" dataDxfId="335"/>
    <tableColumn id="6" xr3:uid="{00000000-0010-0000-2E00-000006000000}" name="Spalte6" headerRowDxfId="334" dataDxfId="333"/>
    <tableColumn id="7" xr3:uid="{00000000-0010-0000-2E00-000007000000}" name="Spalte7" headerRowDxfId="332" dataDxfId="331"/>
    <tableColumn id="8" xr3:uid="{00000000-0010-0000-2E00-000008000000}" name="Spalte8" headerRowDxfId="330" dataDxfId="329"/>
    <tableColumn id="9" xr3:uid="{00000000-0010-0000-2E00-000009000000}" name="Spalte9" headerRowDxfId="328" dataDxfId="327"/>
  </tableColumns>
  <tableStyleInfo name="TableStyleMedium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2F000000}" name="Tabelle1563738248" displayName="Tabelle1563738248" ref="A48:I90" headerRowCount="0" totalsRowShown="0" headerRowDxfId="326" dataDxfId="324" headerRowBorderDxfId="325" tableBorderDxfId="323">
  <tableColumns count="9">
    <tableColumn id="1" xr3:uid="{00000000-0010-0000-2F00-000001000000}" name="Spalte1" headerRowDxfId="322" dataDxfId="321"/>
    <tableColumn id="2" xr3:uid="{00000000-0010-0000-2F00-000002000000}" name="Spalte2" headerRowDxfId="320" dataDxfId="319"/>
    <tableColumn id="3" xr3:uid="{00000000-0010-0000-2F00-000003000000}" name="Spalte3" headerRowDxfId="318" dataDxfId="317"/>
    <tableColumn id="4" xr3:uid="{00000000-0010-0000-2F00-000004000000}" name="Spalte4" headerRowDxfId="316" dataDxfId="315"/>
    <tableColumn id="5" xr3:uid="{00000000-0010-0000-2F00-000005000000}" name="Spalte5" headerRowDxfId="314" dataDxfId="313"/>
    <tableColumn id="6" xr3:uid="{00000000-0010-0000-2F00-000006000000}" name="Spalte6" headerRowDxfId="312" dataDxfId="311"/>
    <tableColumn id="7" xr3:uid="{00000000-0010-0000-2F00-000007000000}" name="Spalte7" headerRowDxfId="310" dataDxfId="309"/>
    <tableColumn id="8" xr3:uid="{00000000-0010-0000-2F00-000008000000}" name="Spalte8" headerRowDxfId="308" dataDxfId="307"/>
    <tableColumn id="9" xr3:uid="{00000000-0010-0000-2F00-000009000000}" name="Spalte9" headerRowDxfId="306" dataDxfId="305"/>
  </tableColumns>
  <tableStyleInfo name="TableStyleMedium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0000000-000C-0000-FFFF-FFFF30000000}" name="Tabelle1563748349" displayName="Tabelle1563748349" ref="A92:I134" headerRowCount="0" totalsRowShown="0" headerRowDxfId="304" dataDxfId="302" headerRowBorderDxfId="303" tableBorderDxfId="301">
  <tableColumns count="9">
    <tableColumn id="1" xr3:uid="{00000000-0010-0000-3000-000001000000}" name="Spalte1" headerRowDxfId="300" dataDxfId="299"/>
    <tableColumn id="2" xr3:uid="{00000000-0010-0000-3000-000002000000}" name="Spalte2" headerRowDxfId="298" dataDxfId="297"/>
    <tableColumn id="3" xr3:uid="{00000000-0010-0000-3000-000003000000}" name="Spalte3" headerRowDxfId="296" dataDxfId="295"/>
    <tableColumn id="4" xr3:uid="{00000000-0010-0000-3000-000004000000}" name="Spalte4" headerRowDxfId="294" dataDxfId="293"/>
    <tableColumn id="5" xr3:uid="{00000000-0010-0000-3000-000005000000}" name="Spalte5" headerRowDxfId="292" dataDxfId="291"/>
    <tableColumn id="6" xr3:uid="{00000000-0010-0000-3000-000006000000}" name="Spalte6" headerRowDxfId="290" dataDxfId="289"/>
    <tableColumn id="7" xr3:uid="{00000000-0010-0000-3000-000007000000}" name="Spalte7" headerRowDxfId="288" dataDxfId="287"/>
    <tableColumn id="8" xr3:uid="{00000000-0010-0000-3000-000008000000}" name="Spalte8" headerRowDxfId="286" dataDxfId="285"/>
    <tableColumn id="9" xr3:uid="{00000000-0010-0000-3000-000009000000}" name="Spalte9" headerRowDxfId="284" dataDxfId="283"/>
  </tableColumns>
  <tableStyleInfo name="TableStyleMedium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0000000-000C-0000-FFFF-FFFF31000000}" name="Tabelle1563758450" displayName="Tabelle1563758450" ref="A136:I178" headerRowCount="0" totalsRowShown="0" headerRowDxfId="282" dataDxfId="280" headerRowBorderDxfId="281" tableBorderDxfId="279">
  <tableColumns count="9">
    <tableColumn id="1" xr3:uid="{00000000-0010-0000-3100-000001000000}" name="Spalte1" headerRowDxfId="278" dataDxfId="277"/>
    <tableColumn id="2" xr3:uid="{00000000-0010-0000-3100-000002000000}" name="Spalte2" headerRowDxfId="276" dataDxfId="275"/>
    <tableColumn id="3" xr3:uid="{00000000-0010-0000-3100-000003000000}" name="Spalte3" headerRowDxfId="274" dataDxfId="273"/>
    <tableColumn id="4" xr3:uid="{00000000-0010-0000-3100-000004000000}" name="Spalte4" headerRowDxfId="272" dataDxfId="271"/>
    <tableColumn id="5" xr3:uid="{00000000-0010-0000-3100-000005000000}" name="Spalte5" headerRowDxfId="270" dataDxfId="269"/>
    <tableColumn id="6" xr3:uid="{00000000-0010-0000-3100-000006000000}" name="Spalte6" headerRowDxfId="268" dataDxfId="267"/>
    <tableColumn id="7" xr3:uid="{00000000-0010-0000-3100-000007000000}" name="Spalte7" headerRowDxfId="266" dataDxfId="265"/>
    <tableColumn id="8" xr3:uid="{00000000-0010-0000-3100-000008000000}" name="Spalte8" headerRowDxfId="264" dataDxfId="263"/>
    <tableColumn id="9" xr3:uid="{00000000-0010-0000-3100-000009000000}" name="Spalte9" headerRowDxfId="262" dataDxfId="261"/>
  </tableColumns>
  <tableStyleInfo name="TableStyleMedium2"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0000000-000C-0000-FFFF-FFFF32000000}" name="Tabelle1563768551" displayName="Tabelle1563768551" ref="A180:I222" headerRowCount="0" totalsRowShown="0" headerRowDxfId="260" dataDxfId="258" headerRowBorderDxfId="259" tableBorderDxfId="257">
  <tableColumns count="9">
    <tableColumn id="1" xr3:uid="{00000000-0010-0000-3200-000001000000}" name="Spalte1" headerRowDxfId="256" dataDxfId="255"/>
    <tableColumn id="2" xr3:uid="{00000000-0010-0000-3200-000002000000}" name="Spalte2" headerRowDxfId="254" dataDxfId="253"/>
    <tableColumn id="3" xr3:uid="{00000000-0010-0000-3200-000003000000}" name="Spalte3" headerRowDxfId="252" dataDxfId="251"/>
    <tableColumn id="4" xr3:uid="{00000000-0010-0000-3200-000004000000}" name="Spalte4" headerRowDxfId="250" dataDxfId="249"/>
    <tableColumn id="5" xr3:uid="{00000000-0010-0000-3200-000005000000}" name="Spalte5" headerRowDxfId="248" dataDxfId="247"/>
    <tableColumn id="6" xr3:uid="{00000000-0010-0000-3200-000006000000}" name="Spalte6" headerRowDxfId="246" dataDxfId="245"/>
    <tableColumn id="7" xr3:uid="{00000000-0010-0000-3200-000007000000}" name="Spalte7" headerRowDxfId="244" dataDxfId="243"/>
    <tableColumn id="8" xr3:uid="{00000000-0010-0000-3200-000008000000}" name="Spalte8" headerRowDxfId="242" dataDxfId="241"/>
    <tableColumn id="9" xr3:uid="{00000000-0010-0000-3200-000009000000}" name="Spalte9" headerRowDxfId="240" dataDxfId="239"/>
  </tableColumns>
  <tableStyleInfo name="TableStyleMedium2"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33000000}" name="Tabelle1561" displayName="Tabelle1561" ref="A4:H46" headerRowCount="0" totalsRowShown="0" headerRowDxfId="238" dataDxfId="236" headerRowBorderDxfId="237" tableBorderDxfId="235">
  <tableColumns count="8">
    <tableColumn id="1" xr3:uid="{00000000-0010-0000-3300-000001000000}" name="Spalte1" headerRowDxfId="234" dataDxfId="233"/>
    <tableColumn id="2" xr3:uid="{00000000-0010-0000-3300-000002000000}" name="Spalte2" headerRowDxfId="232" dataDxfId="231"/>
    <tableColumn id="3" xr3:uid="{00000000-0010-0000-3300-000003000000}" name="Spalte3" headerRowDxfId="230" dataDxfId="229"/>
    <tableColumn id="4" xr3:uid="{00000000-0010-0000-3300-000004000000}" name="Spalte4" headerRowDxfId="228" dataDxfId="227"/>
    <tableColumn id="5" xr3:uid="{00000000-0010-0000-3300-000005000000}" name="Spalte5" headerRowDxfId="226" dataDxfId="225"/>
    <tableColumn id="6" xr3:uid="{00000000-0010-0000-3300-000006000000}" name="Spalte6" headerRowDxfId="224" dataDxfId="223"/>
    <tableColumn id="7" xr3:uid="{00000000-0010-0000-3300-000007000000}" name="Spalte7" headerRowDxfId="222" dataDxfId="221"/>
    <tableColumn id="8" xr3:uid="{00000000-0010-0000-3300-000008000000}" name="Spalte8" headerRowDxfId="220" dataDxfId="219"/>
  </tableColumns>
  <tableStyleInfo name="TableStyleMedium2"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0000000-000C-0000-FFFF-FFFF34000000}" name="Tabelle1662" displayName="Tabelle1662" ref="A48:H90" headerRowCount="0" totalsRowShown="0" headerRowDxfId="218" dataDxfId="216" headerRowBorderDxfId="217" tableBorderDxfId="215">
  <tableColumns count="8">
    <tableColumn id="1" xr3:uid="{00000000-0010-0000-3400-000001000000}" name="Spalte1" headerRowDxfId="214" dataDxfId="213"/>
    <tableColumn id="2" xr3:uid="{00000000-0010-0000-3400-000002000000}" name="Spalte2" headerRowDxfId="212" dataDxfId="211"/>
    <tableColumn id="3" xr3:uid="{00000000-0010-0000-3400-000003000000}" name="Spalte3" headerRowDxfId="210" dataDxfId="209"/>
    <tableColumn id="4" xr3:uid="{00000000-0010-0000-3400-000004000000}" name="Spalte4" headerRowDxfId="208" dataDxfId="207"/>
    <tableColumn id="5" xr3:uid="{00000000-0010-0000-3400-000005000000}" name="Spalte5" headerRowDxfId="206" dataDxfId="205"/>
    <tableColumn id="6" xr3:uid="{00000000-0010-0000-3400-000006000000}" name="Spalte6" headerRowDxfId="204" dataDxfId="203"/>
    <tableColumn id="7" xr3:uid="{00000000-0010-0000-3400-000007000000}" name="Spalte7" headerRowDxfId="202" dataDxfId="201"/>
    <tableColumn id="8" xr3:uid="{00000000-0010-0000-3400-000008000000}" name="Spalte8" headerRowDxfId="200" dataDxfId="199"/>
  </tableColumns>
  <tableStyleInfo name="TableStyleMedium2"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0000000-000C-0000-FFFF-FFFF35000000}" name="Tabelle1764" displayName="Tabelle1764" ref="A92:H134" headerRowCount="0" totalsRowShown="0" headerRowDxfId="198" dataDxfId="196" headerRowBorderDxfId="197" tableBorderDxfId="195">
  <tableColumns count="8">
    <tableColumn id="1" xr3:uid="{00000000-0010-0000-3500-000001000000}" name="Spalte1" headerRowDxfId="194" dataDxfId="193"/>
    <tableColumn id="2" xr3:uid="{00000000-0010-0000-3500-000002000000}" name="Spalte2" headerRowDxfId="192" dataDxfId="191"/>
    <tableColumn id="3" xr3:uid="{00000000-0010-0000-3500-000003000000}" name="Spalte3" headerRowDxfId="190" dataDxfId="189"/>
    <tableColumn id="4" xr3:uid="{00000000-0010-0000-3500-000004000000}" name="Spalte4" headerRowDxfId="188" dataDxfId="187"/>
    <tableColumn id="5" xr3:uid="{00000000-0010-0000-3500-000005000000}" name="Spalte5" headerRowDxfId="186" dataDxfId="185"/>
    <tableColumn id="6" xr3:uid="{00000000-0010-0000-3500-000006000000}" name="Spalte6" headerRowDxfId="184" dataDxfId="183"/>
    <tableColumn id="7" xr3:uid="{00000000-0010-0000-3500-000007000000}" name="Spalte7" headerRowDxfId="182" dataDxfId="181"/>
    <tableColumn id="8" xr3:uid="{00000000-0010-0000-3500-000008000000}" name="Spalte8" headerRowDxfId="180" dataDxfId="179"/>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D000000}" name="Tabelle18" displayName="Tabelle18" ref="A137:H179" headerRowCount="0" totalsRowShown="0" headerRowDxfId="817" dataDxfId="815" headerRowBorderDxfId="816" tableBorderDxfId="814">
  <tableColumns count="8">
    <tableColumn id="1" xr3:uid="{00000000-0010-0000-0D00-000001000000}" name="Spalte1" headerRowDxfId="813" dataDxfId="812"/>
    <tableColumn id="2" xr3:uid="{00000000-0010-0000-0D00-000002000000}" name="Spalte2" headerRowDxfId="811" dataDxfId="810"/>
    <tableColumn id="3" xr3:uid="{00000000-0010-0000-0D00-000003000000}" name="Spalte3" headerRowDxfId="809" dataDxfId="808"/>
    <tableColumn id="4" xr3:uid="{00000000-0010-0000-0D00-000004000000}" name="Spalte4" headerRowDxfId="807" dataDxfId="806"/>
    <tableColumn id="5" xr3:uid="{00000000-0010-0000-0D00-000005000000}" name="Spalte5" headerRowDxfId="805" dataDxfId="804"/>
    <tableColumn id="6" xr3:uid="{00000000-0010-0000-0D00-000006000000}" name="Spalte6" headerRowDxfId="803" dataDxfId="802"/>
    <tableColumn id="7" xr3:uid="{00000000-0010-0000-0D00-000007000000}" name="Spalte7" headerRowDxfId="801" dataDxfId="800"/>
    <tableColumn id="8" xr3:uid="{00000000-0010-0000-0D00-000008000000}" name="Spalte8" headerRowDxfId="799" dataDxfId="798"/>
  </tableColumns>
  <tableStyleInfo name="TableStyleMedium2"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0000000-000C-0000-FFFF-FFFF36000000}" name="Tabelle1865" displayName="Tabelle1865" ref="A136:H178" headerRowCount="0" totalsRowShown="0" headerRowDxfId="178" dataDxfId="176" headerRowBorderDxfId="177" tableBorderDxfId="175">
  <tableColumns count="8">
    <tableColumn id="1" xr3:uid="{00000000-0010-0000-3600-000001000000}" name="Spalte1" headerRowDxfId="174" dataDxfId="173"/>
    <tableColumn id="2" xr3:uid="{00000000-0010-0000-3600-000002000000}" name="Spalte2" headerRowDxfId="172" dataDxfId="171"/>
    <tableColumn id="3" xr3:uid="{00000000-0010-0000-3600-000003000000}" name="Spalte3" headerRowDxfId="170" dataDxfId="169"/>
    <tableColumn id="4" xr3:uid="{00000000-0010-0000-3600-000004000000}" name="Spalte4" headerRowDxfId="168" dataDxfId="167"/>
    <tableColumn id="5" xr3:uid="{00000000-0010-0000-3600-000005000000}" name="Spalte5" headerRowDxfId="166" dataDxfId="165"/>
    <tableColumn id="6" xr3:uid="{00000000-0010-0000-3600-000006000000}" name="Spalte6" headerRowDxfId="164" dataDxfId="163"/>
    <tableColumn id="7" xr3:uid="{00000000-0010-0000-3600-000007000000}" name="Spalte7" headerRowDxfId="162" dataDxfId="161"/>
    <tableColumn id="8" xr3:uid="{00000000-0010-0000-3600-000008000000}" name="Spalte8" headerRowDxfId="160" dataDxfId="159"/>
  </tableColumns>
  <tableStyleInfo name="TableStyleMedium2"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37000000}" name="Tabelle1966" displayName="Tabelle1966" ref="A180:H222" headerRowCount="0" totalsRowShown="0" headerRowDxfId="158" dataDxfId="156" headerRowBorderDxfId="157" tableBorderDxfId="155">
  <tableColumns count="8">
    <tableColumn id="1" xr3:uid="{00000000-0010-0000-3700-000001000000}" name="Spalte1" headerRowDxfId="154" dataDxfId="153"/>
    <tableColumn id="2" xr3:uid="{00000000-0010-0000-3700-000002000000}" name="Spalte2" headerRowDxfId="152" dataDxfId="151"/>
    <tableColumn id="3" xr3:uid="{00000000-0010-0000-3700-000003000000}" name="Spalte3" headerRowDxfId="150" dataDxfId="149"/>
    <tableColumn id="4" xr3:uid="{00000000-0010-0000-3700-000004000000}" name="Spalte4" headerRowDxfId="148" dataDxfId="147"/>
    <tableColumn id="5" xr3:uid="{00000000-0010-0000-3700-000005000000}" name="Spalte5" headerRowDxfId="146" dataDxfId="145"/>
    <tableColumn id="6" xr3:uid="{00000000-0010-0000-3700-000006000000}" name="Spalte6" headerRowDxfId="144" dataDxfId="143"/>
    <tableColumn id="7" xr3:uid="{00000000-0010-0000-3700-000007000000}" name="Spalte7" headerRowDxfId="142" dataDxfId="141"/>
    <tableColumn id="8" xr3:uid="{00000000-0010-0000-3700-000008000000}" name="Spalte8" headerRowDxfId="140" dataDxfId="139"/>
  </tableColumns>
  <tableStyleInfo name="TableStyleMedium2"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00000000-000C-0000-FFFF-FFFF38000000}" name="Tabelle156372" displayName="Tabelle156372" ref="A4:I46" headerRowCount="0" totalsRowShown="0" headerRowDxfId="138" dataDxfId="136" headerRowBorderDxfId="137" tableBorderDxfId="135" totalsRowBorderDxfId="134">
  <tableColumns count="9">
    <tableColumn id="1" xr3:uid="{00000000-0010-0000-3800-000001000000}" name="Spalte1" headerRowDxfId="133" dataDxfId="132"/>
    <tableColumn id="2" xr3:uid="{00000000-0010-0000-3800-000002000000}" name="Spalte2" headerRowDxfId="131" dataDxfId="130"/>
    <tableColumn id="3" xr3:uid="{00000000-0010-0000-3800-000003000000}" name="Spalte3" headerRowDxfId="129" dataDxfId="128"/>
    <tableColumn id="4" xr3:uid="{00000000-0010-0000-3800-000004000000}" name="Spalte4" headerRowDxfId="127" dataDxfId="126"/>
    <tableColumn id="5" xr3:uid="{00000000-0010-0000-3800-000005000000}" name="Spalte5" headerRowDxfId="125" dataDxfId="124"/>
    <tableColumn id="6" xr3:uid="{00000000-0010-0000-3800-000006000000}" name="Spalte6" headerRowDxfId="123" dataDxfId="122"/>
    <tableColumn id="7" xr3:uid="{00000000-0010-0000-3800-000007000000}" name="Spalte7" headerRowDxfId="121" dataDxfId="120"/>
    <tableColumn id="8" xr3:uid="{00000000-0010-0000-3800-000008000000}" name="Spalte8" headerRowDxfId="119" dataDxfId="118"/>
    <tableColumn id="9" xr3:uid="{00000000-0010-0000-3800-000009000000}" name="Spalte9" headerRowDxfId="117" dataDxfId="116"/>
  </tableColumns>
  <tableStyleInfo name="TableStyleMedium2"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00000000-000C-0000-FFFF-FFFF39000000}" name="Tabelle15637382" displayName="Tabelle15637382" ref="A48:I90" headerRowCount="0" totalsRowShown="0" headerRowDxfId="115" dataDxfId="113" headerRowBorderDxfId="114" tableBorderDxfId="112">
  <tableColumns count="9">
    <tableColumn id="1" xr3:uid="{00000000-0010-0000-3900-000001000000}" name="Spalte1" headerRowDxfId="111" dataDxfId="110"/>
    <tableColumn id="2" xr3:uid="{00000000-0010-0000-3900-000002000000}" name="Spalte2" headerRowDxfId="109" dataDxfId="108"/>
    <tableColumn id="3" xr3:uid="{00000000-0010-0000-3900-000003000000}" name="Spalte3" headerRowDxfId="107" dataDxfId="106"/>
    <tableColumn id="4" xr3:uid="{00000000-0010-0000-3900-000004000000}" name="Spalte4" headerRowDxfId="105" dataDxfId="104"/>
    <tableColumn id="5" xr3:uid="{00000000-0010-0000-3900-000005000000}" name="Spalte5" headerRowDxfId="103" dataDxfId="102"/>
    <tableColumn id="6" xr3:uid="{00000000-0010-0000-3900-000006000000}" name="Spalte6" headerRowDxfId="101" dataDxfId="100"/>
    <tableColumn id="7" xr3:uid="{00000000-0010-0000-3900-000007000000}" name="Spalte7" headerRowDxfId="99" dataDxfId="98"/>
    <tableColumn id="8" xr3:uid="{00000000-0010-0000-3900-000008000000}" name="Spalte8" headerRowDxfId="97" dataDxfId="96"/>
    <tableColumn id="9" xr3:uid="{00000000-0010-0000-3900-000009000000}" name="Spalte9" headerRowDxfId="95" dataDxfId="94"/>
  </tableColumns>
  <tableStyleInfo name="TableStyleMedium2"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00000000-000C-0000-FFFF-FFFF3A000000}" name="Tabelle15637483" displayName="Tabelle15637483" ref="A92:I134" headerRowCount="0" totalsRowShown="0" headerRowDxfId="93" dataDxfId="91" headerRowBorderDxfId="92" tableBorderDxfId="90">
  <tableColumns count="9">
    <tableColumn id="1" xr3:uid="{00000000-0010-0000-3A00-000001000000}" name="Spalte1" headerRowDxfId="89" dataDxfId="88"/>
    <tableColumn id="2" xr3:uid="{00000000-0010-0000-3A00-000002000000}" name="Spalte2" headerRowDxfId="87" dataDxfId="86"/>
    <tableColumn id="3" xr3:uid="{00000000-0010-0000-3A00-000003000000}" name="Spalte3" headerRowDxfId="85" dataDxfId="84"/>
    <tableColumn id="4" xr3:uid="{00000000-0010-0000-3A00-000004000000}" name="Spalte4" headerRowDxfId="83" dataDxfId="82"/>
    <tableColumn id="5" xr3:uid="{00000000-0010-0000-3A00-000005000000}" name="Spalte5" headerRowDxfId="81" dataDxfId="80"/>
    <tableColumn id="6" xr3:uid="{00000000-0010-0000-3A00-000006000000}" name="Spalte6" headerRowDxfId="79" dataDxfId="78"/>
    <tableColumn id="7" xr3:uid="{00000000-0010-0000-3A00-000007000000}" name="Spalte7" headerRowDxfId="77" dataDxfId="76"/>
    <tableColumn id="8" xr3:uid="{00000000-0010-0000-3A00-000008000000}" name="Spalte8" headerRowDxfId="75" dataDxfId="74"/>
    <tableColumn id="9" xr3:uid="{00000000-0010-0000-3A00-000009000000}" name="Spalte9" headerRowDxfId="73" dataDxfId="72"/>
  </tableColumns>
  <tableStyleInfo name="TableStyleMedium2"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00000000-000C-0000-FFFF-FFFF3B000000}" name="Tabelle15637584" displayName="Tabelle15637584" ref="A136:I178" headerRowCount="0" totalsRowShown="0" headerRowDxfId="71" dataDxfId="69" headerRowBorderDxfId="70" tableBorderDxfId="68">
  <tableColumns count="9">
    <tableColumn id="1" xr3:uid="{00000000-0010-0000-3B00-000001000000}" name="Spalte1" headerRowDxfId="67" dataDxfId="66"/>
    <tableColumn id="2" xr3:uid="{00000000-0010-0000-3B00-000002000000}" name="Spalte2" headerRowDxfId="65" dataDxfId="64"/>
    <tableColumn id="3" xr3:uid="{00000000-0010-0000-3B00-000003000000}" name="Spalte3" headerRowDxfId="63" dataDxfId="62"/>
    <tableColumn id="4" xr3:uid="{00000000-0010-0000-3B00-000004000000}" name="Spalte4" headerRowDxfId="61" dataDxfId="60"/>
    <tableColumn id="5" xr3:uid="{00000000-0010-0000-3B00-000005000000}" name="Spalte5" headerRowDxfId="59" dataDxfId="58"/>
    <tableColumn id="6" xr3:uid="{00000000-0010-0000-3B00-000006000000}" name="Spalte6" headerRowDxfId="57" dataDxfId="56"/>
    <tableColumn id="7" xr3:uid="{00000000-0010-0000-3B00-000007000000}" name="Spalte7" headerRowDxfId="55" dataDxfId="54"/>
    <tableColumn id="8" xr3:uid="{00000000-0010-0000-3B00-000008000000}" name="Spalte8" headerRowDxfId="53" dataDxfId="52"/>
    <tableColumn id="9" xr3:uid="{00000000-0010-0000-3B00-000009000000}" name="Spalte9" headerRowDxfId="51" dataDxfId="50"/>
  </tableColumns>
  <tableStyleInfo name="TableStyleMedium2"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00000000-000C-0000-FFFF-FFFF3C000000}" name="Tabelle15637685" displayName="Tabelle15637685" ref="A180:I222" headerRowCount="0" totalsRowShown="0" headerRowDxfId="49" dataDxfId="47" headerRowBorderDxfId="48" tableBorderDxfId="46">
  <tableColumns count="9">
    <tableColumn id="1" xr3:uid="{00000000-0010-0000-3C00-000001000000}" name="Spalte1" headerRowDxfId="45" dataDxfId="44"/>
    <tableColumn id="2" xr3:uid="{00000000-0010-0000-3C00-000002000000}" name="Spalte2" headerRowDxfId="43" dataDxfId="42"/>
    <tableColumn id="3" xr3:uid="{00000000-0010-0000-3C00-000003000000}" name="Spalte3" headerRowDxfId="41" dataDxfId="40"/>
    <tableColumn id="4" xr3:uid="{00000000-0010-0000-3C00-000004000000}" name="Spalte4" headerRowDxfId="39" dataDxfId="38"/>
    <tableColumn id="5" xr3:uid="{00000000-0010-0000-3C00-000005000000}" name="Spalte5" headerRowDxfId="37" dataDxfId="36"/>
    <tableColumn id="6" xr3:uid="{00000000-0010-0000-3C00-000006000000}" name="Spalte6" headerRowDxfId="35" dataDxfId="34"/>
    <tableColumn id="7" xr3:uid="{00000000-0010-0000-3C00-000007000000}" name="Spalte7" headerRowDxfId="33" dataDxfId="32"/>
    <tableColumn id="8" xr3:uid="{00000000-0010-0000-3C00-000008000000}" name="Spalte8" headerRowDxfId="31" dataDxfId="30"/>
    <tableColumn id="9" xr3:uid="{00000000-0010-0000-3C00-000009000000}" name="Spalte9" headerRowDxfId="29" dataDxfId="28"/>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0E000000}" name="Tabelle19" displayName="Tabelle19" ref="A181:H223" headerRowCount="0" totalsRowShown="0" headerRowDxfId="797" dataDxfId="795" headerRowBorderDxfId="796" tableBorderDxfId="794">
  <tableColumns count="8">
    <tableColumn id="1" xr3:uid="{00000000-0010-0000-0E00-000001000000}" name="Spalte1" headerRowDxfId="793" dataDxfId="792"/>
    <tableColumn id="2" xr3:uid="{00000000-0010-0000-0E00-000002000000}" name="Spalte2" headerRowDxfId="791" dataDxfId="790"/>
    <tableColumn id="3" xr3:uid="{00000000-0010-0000-0E00-000003000000}" name="Spalte3" headerRowDxfId="789" dataDxfId="788"/>
    <tableColumn id="4" xr3:uid="{00000000-0010-0000-0E00-000004000000}" name="Spalte4" headerRowDxfId="787" dataDxfId="786"/>
    <tableColumn id="5" xr3:uid="{00000000-0010-0000-0E00-000005000000}" name="Spalte5" headerRowDxfId="785" dataDxfId="784"/>
    <tableColumn id="6" xr3:uid="{00000000-0010-0000-0E00-000006000000}" name="Spalte6" headerRowDxfId="783" dataDxfId="782"/>
    <tableColumn id="7" xr3:uid="{00000000-0010-0000-0E00-000007000000}" name="Spalte7" headerRowDxfId="781" dataDxfId="780"/>
    <tableColumn id="8" xr3:uid="{00000000-0010-0000-0E00-000008000000}" name="Spalte8" headerRowDxfId="779" dataDxfId="778"/>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0F000000}" name="Tabelle20" displayName="Tabelle20" ref="A225:H267" headerRowCount="0" totalsRowShown="0" headerRowDxfId="777" dataDxfId="775" headerRowBorderDxfId="776" tableBorderDxfId="774">
  <tableColumns count="8">
    <tableColumn id="1" xr3:uid="{00000000-0010-0000-0F00-000001000000}" name="Spalte1" headerRowDxfId="773" dataDxfId="772"/>
    <tableColumn id="2" xr3:uid="{00000000-0010-0000-0F00-000002000000}" name="Spalte2" headerRowDxfId="771" dataDxfId="770"/>
    <tableColumn id="3" xr3:uid="{00000000-0010-0000-0F00-000003000000}" name="Spalte3" headerRowDxfId="769" dataDxfId="768"/>
    <tableColumn id="4" xr3:uid="{00000000-0010-0000-0F00-000004000000}" name="Spalte4" headerRowDxfId="767" dataDxfId="766"/>
    <tableColumn id="5" xr3:uid="{00000000-0010-0000-0F00-000005000000}" name="Spalte5" headerRowDxfId="765" dataDxfId="764"/>
    <tableColumn id="6" xr3:uid="{00000000-0010-0000-0F00-000006000000}" name="Spalte6" headerRowDxfId="763" dataDxfId="762"/>
    <tableColumn id="7" xr3:uid="{00000000-0010-0000-0F00-000007000000}" name="Spalte7" headerRowDxfId="761" dataDxfId="760"/>
    <tableColumn id="8" xr3:uid="{00000000-0010-0000-0F00-000008000000}" name="Spalte8" headerRowDxfId="759" dataDxfId="758"/>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0000000}" name="Tabelle21" displayName="Tabelle21" ref="A269:H311" headerRowCount="0" totalsRowShown="0" headerRowDxfId="757" dataDxfId="755" headerRowBorderDxfId="756" tableBorderDxfId="754">
  <tableColumns count="8">
    <tableColumn id="1" xr3:uid="{00000000-0010-0000-1000-000001000000}" name="Spalte1" headerRowDxfId="753" dataDxfId="752"/>
    <tableColumn id="2" xr3:uid="{00000000-0010-0000-1000-000002000000}" name="Spalte2" headerRowDxfId="751" dataDxfId="750"/>
    <tableColumn id="3" xr3:uid="{00000000-0010-0000-1000-000003000000}" name="Spalte3" headerRowDxfId="749" dataDxfId="748"/>
    <tableColumn id="4" xr3:uid="{00000000-0010-0000-1000-000004000000}" name="Spalte4" headerRowDxfId="747" dataDxfId="746"/>
    <tableColumn id="5" xr3:uid="{00000000-0010-0000-1000-000005000000}" name="Spalte5" headerRowDxfId="745" dataDxfId="744"/>
    <tableColumn id="6" xr3:uid="{00000000-0010-0000-1000-000006000000}" name="Spalte6" headerRowDxfId="743" dataDxfId="742"/>
    <tableColumn id="7" xr3:uid="{00000000-0010-0000-1000-000007000000}" name="Spalte7" headerRowDxfId="741" dataDxfId="740"/>
    <tableColumn id="8" xr3:uid="{00000000-0010-0000-1000-000008000000}" name="Spalte8" headerRowDxfId="739" dataDxfId="738"/>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1000000}" name="Tabelle22" displayName="Tabelle22" ref="A313:H355" headerRowCount="0" totalsRowShown="0" headerRowDxfId="737" dataDxfId="735" headerRowBorderDxfId="736" tableBorderDxfId="734">
  <tableColumns count="8">
    <tableColumn id="1" xr3:uid="{00000000-0010-0000-1100-000001000000}" name="Spalte1" headerRowDxfId="733" dataDxfId="732"/>
    <tableColumn id="2" xr3:uid="{00000000-0010-0000-1100-000002000000}" name="Spalte2" headerRowDxfId="731" dataDxfId="730"/>
    <tableColumn id="3" xr3:uid="{00000000-0010-0000-1100-000003000000}" name="Spalte3" headerRowDxfId="729" dataDxfId="728"/>
    <tableColumn id="4" xr3:uid="{00000000-0010-0000-1100-000004000000}" name="Spalte4" headerRowDxfId="727" dataDxfId="726"/>
    <tableColumn id="5" xr3:uid="{00000000-0010-0000-1100-000005000000}" name="Spalte5" headerRowDxfId="725" dataDxfId="724"/>
    <tableColumn id="6" xr3:uid="{00000000-0010-0000-1100-000006000000}" name="Spalte6" headerRowDxfId="723" dataDxfId="722"/>
    <tableColumn id="7" xr3:uid="{00000000-0010-0000-1100-000007000000}" name="Spalte7" headerRowDxfId="721" dataDxfId="720"/>
    <tableColumn id="8" xr3:uid="{00000000-0010-0000-1100-000008000000}" name="Spalte8" headerRowDxfId="719" dataDxfId="718"/>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2000000}" name="Tabelle23" displayName="Tabelle23" ref="A357:H399" headerRowCount="0" totalsRowShown="0" headerRowDxfId="717" dataDxfId="715" headerRowBorderDxfId="716" tableBorderDxfId="714">
  <tableColumns count="8">
    <tableColumn id="1" xr3:uid="{00000000-0010-0000-1200-000001000000}" name="Spalte1" headerRowDxfId="713" dataDxfId="712"/>
    <tableColumn id="2" xr3:uid="{00000000-0010-0000-1200-000002000000}" name="Spalte2" headerRowDxfId="711" dataDxfId="710"/>
    <tableColumn id="3" xr3:uid="{00000000-0010-0000-1200-000003000000}" name="Spalte3" headerRowDxfId="709" dataDxfId="708"/>
    <tableColumn id="4" xr3:uid="{00000000-0010-0000-1200-000004000000}" name="Spalte4" headerRowDxfId="707" dataDxfId="706"/>
    <tableColumn id="5" xr3:uid="{00000000-0010-0000-1200-000005000000}" name="Spalte5" headerRowDxfId="705" dataDxfId="704"/>
    <tableColumn id="6" xr3:uid="{00000000-0010-0000-1200-000006000000}" name="Spalte6" headerRowDxfId="703" dataDxfId="702"/>
    <tableColumn id="7" xr3:uid="{00000000-0010-0000-1200-000007000000}" name="Spalte7" headerRowDxfId="701" dataDxfId="700"/>
    <tableColumn id="8" xr3:uid="{00000000-0010-0000-1200-000008000000}" name="Spalte8" headerRowDxfId="699" dataDxfId="698"/>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26" Type="http://schemas.openxmlformats.org/officeDocument/2006/relationships/table" Target="../tables/table25.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5" Type="http://schemas.openxmlformats.org/officeDocument/2006/relationships/table" Target="../tables/table24.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4.bin"/><Relationship Id="rId6" Type="http://schemas.openxmlformats.org/officeDocument/2006/relationships/table" Target="../tables/table5.xml"/><Relationship Id="rId11" Type="http://schemas.openxmlformats.org/officeDocument/2006/relationships/table" Target="../tables/table10.xml"/><Relationship Id="rId24" Type="http://schemas.openxmlformats.org/officeDocument/2006/relationships/table" Target="../tables/table23.xml"/><Relationship Id="rId5" Type="http://schemas.openxmlformats.org/officeDocument/2006/relationships/table" Target="../tables/table4.xml"/><Relationship Id="rId15" Type="http://schemas.openxmlformats.org/officeDocument/2006/relationships/table" Target="../tables/table14.xml"/><Relationship Id="rId23" Type="http://schemas.openxmlformats.org/officeDocument/2006/relationships/table" Target="../tables/table22.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27.xml"/><Relationship Id="rId7" Type="http://schemas.openxmlformats.org/officeDocument/2006/relationships/table" Target="../tables/table31.xml"/><Relationship Id="rId2" Type="http://schemas.openxmlformats.org/officeDocument/2006/relationships/table" Target="../tables/table26.xml"/><Relationship Id="rId1" Type="http://schemas.openxmlformats.org/officeDocument/2006/relationships/printerSettings" Target="../printerSettings/printerSettings6.bin"/><Relationship Id="rId6" Type="http://schemas.openxmlformats.org/officeDocument/2006/relationships/table" Target="../tables/table30.xml"/><Relationship Id="rId5" Type="http://schemas.openxmlformats.org/officeDocument/2006/relationships/table" Target="../tables/table29.xml"/><Relationship Id="rId4" Type="http://schemas.openxmlformats.org/officeDocument/2006/relationships/table" Target="../tables/table28.xml"/></Relationships>
</file>

<file path=xl/worksheets/_rels/sheet7.xml.rels><?xml version="1.0" encoding="UTF-8" standalone="yes"?>
<Relationships xmlns="http://schemas.openxmlformats.org/package/2006/relationships"><Relationship Id="rId3" Type="http://schemas.openxmlformats.org/officeDocument/2006/relationships/table" Target="../tables/table33.xml"/><Relationship Id="rId2" Type="http://schemas.openxmlformats.org/officeDocument/2006/relationships/table" Target="../tables/table32.xml"/><Relationship Id="rId1" Type="http://schemas.openxmlformats.org/officeDocument/2006/relationships/printerSettings" Target="../printerSettings/printerSettings7.bin"/><Relationship Id="rId6" Type="http://schemas.openxmlformats.org/officeDocument/2006/relationships/table" Target="../tables/table36.xml"/><Relationship Id="rId5" Type="http://schemas.openxmlformats.org/officeDocument/2006/relationships/table" Target="../tables/table35.xml"/><Relationship Id="rId4" Type="http://schemas.openxmlformats.org/officeDocument/2006/relationships/table" Target="../tables/table34.xml"/></Relationships>
</file>

<file path=xl/worksheets/_rels/sheet8.xml.rels><?xml version="1.0" encoding="UTF-8" standalone="yes"?>
<Relationships xmlns="http://schemas.openxmlformats.org/package/2006/relationships"><Relationship Id="rId3" Type="http://schemas.openxmlformats.org/officeDocument/2006/relationships/table" Target="../tables/table38.xml"/><Relationship Id="rId2" Type="http://schemas.openxmlformats.org/officeDocument/2006/relationships/table" Target="../tables/table37.xml"/><Relationship Id="rId1" Type="http://schemas.openxmlformats.org/officeDocument/2006/relationships/printerSettings" Target="../printerSettings/printerSettings8.bin"/><Relationship Id="rId6" Type="http://schemas.openxmlformats.org/officeDocument/2006/relationships/table" Target="../tables/table41.xml"/><Relationship Id="rId5" Type="http://schemas.openxmlformats.org/officeDocument/2006/relationships/table" Target="../tables/table40.xml"/><Relationship Id="rId4" Type="http://schemas.openxmlformats.org/officeDocument/2006/relationships/table" Target="../tables/table39.xml"/></Relationships>
</file>

<file path=xl/worksheets/_rels/sheet9.xml.rels><?xml version="1.0" encoding="UTF-8" standalone="yes"?>
<Relationships xmlns="http://schemas.openxmlformats.org/package/2006/relationships"><Relationship Id="rId3" Type="http://schemas.openxmlformats.org/officeDocument/2006/relationships/table" Target="../tables/table43.xml"/><Relationship Id="rId2" Type="http://schemas.openxmlformats.org/officeDocument/2006/relationships/table" Target="../tables/table42.xml"/><Relationship Id="rId1" Type="http://schemas.openxmlformats.org/officeDocument/2006/relationships/printerSettings" Target="../printerSettings/printerSettings9.bin"/><Relationship Id="rId6" Type="http://schemas.openxmlformats.org/officeDocument/2006/relationships/table" Target="../tables/table46.xml"/><Relationship Id="rId5" Type="http://schemas.openxmlformats.org/officeDocument/2006/relationships/table" Target="../tables/table45.xml"/><Relationship Id="rId4" Type="http://schemas.openxmlformats.org/officeDocument/2006/relationships/table" Target="../tables/table4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theme="0" tint="-0.14999847407452621"/>
  </sheetPr>
  <dimension ref="A1:H65"/>
  <sheetViews>
    <sheetView zoomScaleNormal="100" workbookViewId="0"/>
  </sheetViews>
  <sheetFormatPr baseColWidth="10" defaultColWidth="11.42578125" defaultRowHeight="15" x14ac:dyDescent="0.25"/>
  <cols>
    <col min="1" max="1" width="29.85546875" style="199" bestFit="1" customWidth="1"/>
    <col min="2" max="2" width="24.5703125" style="199" customWidth="1"/>
    <col min="3" max="3" width="98.7109375" style="199" customWidth="1"/>
    <col min="4" max="4" width="11.42578125" style="199" customWidth="1"/>
    <col min="5" max="5" width="44.140625" style="199" customWidth="1"/>
    <col min="6" max="6" width="32.42578125" style="199" customWidth="1"/>
    <col min="7" max="7" width="26.28515625" style="199" customWidth="1"/>
    <col min="8" max="8" width="36.28515625" style="199" customWidth="1"/>
    <col min="9" max="16384" width="11.42578125" style="199"/>
  </cols>
  <sheetData>
    <row r="1" spans="1:8" ht="28.5" x14ac:dyDescent="0.45">
      <c r="A1" s="200" t="s">
        <v>0</v>
      </c>
      <c r="C1" s="475"/>
      <c r="G1" s="201"/>
      <c r="H1" s="201"/>
    </row>
    <row r="2" spans="1:8" ht="18.75" customHeight="1" x14ac:dyDescent="0.45">
      <c r="A2" s="200"/>
      <c r="G2" s="201"/>
      <c r="H2" s="201"/>
    </row>
    <row r="3" spans="1:8" s="205" customFormat="1" ht="18.75" customHeight="1" x14ac:dyDescent="0.25">
      <c r="A3" s="500"/>
      <c r="B3" s="500"/>
      <c r="C3" s="500"/>
      <c r="D3" s="500"/>
      <c r="E3" s="500"/>
      <c r="F3" s="500"/>
      <c r="G3" s="500"/>
    </row>
    <row r="4" spans="1:8" ht="275.45" customHeight="1" x14ac:dyDescent="0.25">
      <c r="A4" s="501" t="s">
        <v>350</v>
      </c>
      <c r="B4" s="502"/>
      <c r="C4" s="502"/>
      <c r="D4" s="502"/>
      <c r="E4" s="502"/>
      <c r="F4" s="502"/>
      <c r="G4" s="503"/>
    </row>
    <row r="5" spans="1:8" ht="45" customHeight="1" x14ac:dyDescent="0.25">
      <c r="A5" s="501" t="s">
        <v>318</v>
      </c>
      <c r="B5" s="502"/>
      <c r="C5" s="502"/>
      <c r="D5" s="502"/>
      <c r="E5" s="502"/>
      <c r="F5" s="502"/>
      <c r="G5" s="503"/>
    </row>
    <row r="6" spans="1:8" ht="15" customHeight="1" x14ac:dyDescent="0.3">
      <c r="E6" s="202"/>
      <c r="F6" s="203"/>
      <c r="G6" s="203"/>
    </row>
    <row r="7" spans="1:8" s="205" customFormat="1" ht="15" customHeight="1" x14ac:dyDescent="0.3">
      <c r="E7" s="208"/>
      <c r="F7" s="358"/>
      <c r="G7" s="358"/>
    </row>
    <row r="8" spans="1:8" ht="18.75" x14ac:dyDescent="0.3">
      <c r="A8" s="504" t="s">
        <v>1</v>
      </c>
      <c r="B8" s="504"/>
      <c r="C8" s="504"/>
      <c r="E8" s="202"/>
      <c r="F8" s="203"/>
      <c r="G8" s="203"/>
    </row>
    <row r="9" spans="1:8" ht="15" customHeight="1" x14ac:dyDescent="0.3">
      <c r="E9" s="202"/>
      <c r="F9" s="203"/>
      <c r="G9" s="203"/>
    </row>
    <row r="10" spans="1:8" ht="18.75" customHeight="1" x14ac:dyDescent="0.25">
      <c r="A10" s="505" t="s">
        <v>332</v>
      </c>
      <c r="B10" s="505"/>
      <c r="C10" s="505"/>
      <c r="D10" s="505"/>
      <c r="E10" s="505"/>
      <c r="F10" s="505"/>
      <c r="G10" s="505"/>
    </row>
    <row r="11" spans="1:8" s="207" customFormat="1" x14ac:dyDescent="0.25">
      <c r="A11" s="506"/>
      <c r="B11" s="506"/>
      <c r="C11" s="506"/>
      <c r="D11" s="506"/>
      <c r="E11" s="506"/>
      <c r="F11" s="506"/>
      <c r="G11" s="506"/>
    </row>
    <row r="12" spans="1:8" x14ac:dyDescent="0.25">
      <c r="A12" s="507"/>
      <c r="B12" s="507"/>
      <c r="C12" s="507"/>
      <c r="D12" s="507"/>
      <c r="E12" s="507"/>
      <c r="F12" s="507"/>
      <c r="G12" s="507"/>
      <c r="H12" s="204"/>
    </row>
    <row r="13" spans="1:8" ht="18.75" x14ac:dyDescent="0.25">
      <c r="A13" s="504" t="s">
        <v>331</v>
      </c>
      <c r="B13" s="504"/>
      <c r="C13" s="504"/>
      <c r="D13" s="355"/>
      <c r="E13" s="355"/>
      <c r="F13" s="355"/>
      <c r="G13" s="355"/>
    </row>
    <row r="14" spans="1:8" ht="15.75" customHeight="1" x14ac:dyDescent="0.25">
      <c r="A14" s="507"/>
      <c r="B14" s="507"/>
      <c r="C14" s="507"/>
      <c r="D14" s="507"/>
      <c r="E14" s="507"/>
      <c r="F14" s="507"/>
      <c r="G14" s="507"/>
    </row>
    <row r="15" spans="1:8" ht="150" customHeight="1" x14ac:dyDescent="0.25">
      <c r="A15" s="508" t="s">
        <v>351</v>
      </c>
      <c r="B15" s="508"/>
      <c r="C15" s="508"/>
      <c r="D15" s="508"/>
      <c r="E15" s="508"/>
      <c r="F15" s="508"/>
      <c r="G15" s="508"/>
    </row>
    <row r="16" spans="1:8" ht="18.75" customHeight="1" x14ac:dyDescent="0.25">
      <c r="A16" s="356"/>
      <c r="B16" s="356"/>
      <c r="C16" s="356"/>
      <c r="D16" s="356"/>
      <c r="E16" s="356"/>
      <c r="F16" s="356"/>
      <c r="G16" s="356"/>
    </row>
    <row r="17" spans="1:7" s="205" customFormat="1" ht="15" customHeight="1" x14ac:dyDescent="0.25">
      <c r="A17" s="209"/>
      <c r="B17" s="210"/>
      <c r="C17" s="210"/>
      <c r="D17" s="210"/>
      <c r="E17" s="210"/>
      <c r="F17" s="210"/>
      <c r="G17" s="210"/>
    </row>
    <row r="18" spans="1:7" ht="18.75" customHeight="1" x14ac:dyDescent="0.25">
      <c r="A18" s="499" t="s">
        <v>333</v>
      </c>
      <c r="B18" s="499"/>
      <c r="C18" s="499"/>
      <c r="D18" s="355"/>
      <c r="E18" s="355"/>
      <c r="F18" s="355"/>
      <c r="G18" s="355"/>
    </row>
    <row r="19" spans="1:7" x14ac:dyDescent="0.25">
      <c r="A19" s="507"/>
      <c r="B19" s="507"/>
      <c r="C19" s="507"/>
      <c r="D19" s="507"/>
      <c r="E19" s="507"/>
      <c r="F19" s="507"/>
      <c r="G19" s="507"/>
    </row>
    <row r="20" spans="1:7" ht="48.75" customHeight="1" x14ac:dyDescent="0.25">
      <c r="A20" s="508" t="s">
        <v>352</v>
      </c>
      <c r="B20" s="508"/>
      <c r="C20" s="508"/>
      <c r="D20" s="508"/>
      <c r="E20" s="508"/>
      <c r="F20" s="508"/>
      <c r="G20" s="508"/>
    </row>
    <row r="21" spans="1:7" ht="18.75" customHeight="1" x14ac:dyDescent="0.25">
      <c r="A21" s="356"/>
      <c r="B21" s="356"/>
      <c r="C21" s="356"/>
      <c r="D21" s="356"/>
      <c r="E21" s="356"/>
      <c r="F21" s="356"/>
      <c r="G21" s="356"/>
    </row>
    <row r="22" spans="1:7" s="205" customFormat="1" ht="15.75" customHeight="1" x14ac:dyDescent="0.25">
      <c r="A22" s="510"/>
      <c r="B22" s="510"/>
      <c r="C22" s="510"/>
      <c r="D22" s="510"/>
      <c r="E22" s="510"/>
      <c r="F22" s="510"/>
      <c r="G22" s="510"/>
    </row>
    <row r="23" spans="1:7" ht="18.75" customHeight="1" x14ac:dyDescent="0.25">
      <c r="A23" s="499" t="s">
        <v>334</v>
      </c>
      <c r="B23" s="499"/>
      <c r="C23" s="499"/>
      <c r="D23" s="509"/>
      <c r="E23" s="509"/>
      <c r="F23" s="509"/>
    </row>
    <row r="24" spans="1:7" ht="15" customHeight="1" x14ac:dyDescent="0.25"/>
    <row r="25" spans="1:7" ht="52.5" customHeight="1" x14ac:dyDescent="0.25">
      <c r="A25" s="505" t="s">
        <v>342</v>
      </c>
      <c r="B25" s="505"/>
      <c r="C25" s="505"/>
      <c r="D25" s="505"/>
      <c r="E25" s="505"/>
      <c r="F25" s="505"/>
      <c r="G25" s="505"/>
    </row>
    <row r="26" spans="1:7" ht="18.75" customHeight="1" x14ac:dyDescent="0.25">
      <c r="A26" s="354"/>
      <c r="B26" s="354"/>
      <c r="C26" s="354"/>
      <c r="D26" s="354"/>
      <c r="E26" s="354"/>
      <c r="F26" s="354"/>
      <c r="G26" s="354"/>
    </row>
    <row r="27" spans="1:7" s="205" customFormat="1" x14ac:dyDescent="0.25">
      <c r="A27" s="510"/>
      <c r="B27" s="510"/>
      <c r="C27" s="510"/>
      <c r="D27" s="510"/>
      <c r="E27" s="510"/>
      <c r="F27" s="510"/>
      <c r="G27" s="510"/>
    </row>
    <row r="28" spans="1:7" ht="15.75" customHeight="1" x14ac:dyDescent="0.25">
      <c r="A28" s="504" t="s">
        <v>335</v>
      </c>
      <c r="B28" s="504"/>
      <c r="C28" s="504"/>
      <c r="D28" s="355"/>
      <c r="E28" s="355"/>
      <c r="F28" s="355"/>
      <c r="G28" s="355"/>
    </row>
    <row r="29" spans="1:7" ht="12.75" customHeight="1" x14ac:dyDescent="0.25">
      <c r="A29" s="507"/>
      <c r="B29" s="507"/>
      <c r="C29" s="507"/>
      <c r="D29" s="507"/>
      <c r="E29" s="507"/>
      <c r="F29" s="507"/>
      <c r="G29" s="507"/>
    </row>
    <row r="30" spans="1:7" ht="76.5" customHeight="1" x14ac:dyDescent="0.25">
      <c r="A30" s="508" t="s">
        <v>343</v>
      </c>
      <c r="B30" s="508"/>
      <c r="C30" s="508"/>
      <c r="D30" s="508"/>
      <c r="E30" s="508"/>
      <c r="F30" s="508"/>
      <c r="G30" s="508"/>
    </row>
    <row r="31" spans="1:7" x14ac:dyDescent="0.25">
      <c r="A31" s="356"/>
      <c r="B31" s="356"/>
      <c r="C31" s="356"/>
      <c r="D31" s="356"/>
      <c r="E31" s="356"/>
      <c r="F31" s="356"/>
      <c r="G31" s="356"/>
    </row>
    <row r="32" spans="1:7" s="205" customFormat="1" x14ac:dyDescent="0.25">
      <c r="A32" s="209"/>
      <c r="B32" s="209"/>
      <c r="C32" s="209"/>
      <c r="D32" s="209"/>
      <c r="E32" s="209"/>
      <c r="F32" s="209"/>
      <c r="G32" s="209"/>
    </row>
    <row r="33" spans="1:7" ht="18.75" x14ac:dyDescent="0.25">
      <c r="A33" s="499" t="s">
        <v>336</v>
      </c>
      <c r="B33" s="499"/>
      <c r="C33" s="499"/>
      <c r="D33" s="355"/>
      <c r="E33" s="355"/>
      <c r="F33" s="355"/>
      <c r="G33" s="355"/>
    </row>
    <row r="34" spans="1:7" x14ac:dyDescent="0.25">
      <c r="A34" s="507"/>
      <c r="B34" s="507"/>
      <c r="C34" s="507"/>
      <c r="D34" s="507"/>
      <c r="E34" s="507"/>
      <c r="F34" s="507"/>
      <c r="G34" s="507"/>
    </row>
    <row r="35" spans="1:7" ht="31.5" customHeight="1" x14ac:dyDescent="0.25">
      <c r="A35" s="508" t="s">
        <v>344</v>
      </c>
      <c r="B35" s="508"/>
      <c r="C35" s="508"/>
      <c r="D35" s="508"/>
      <c r="E35" s="508"/>
      <c r="F35" s="508"/>
      <c r="G35" s="508"/>
    </row>
    <row r="36" spans="1:7" x14ac:dyDescent="0.25">
      <c r="A36" s="356"/>
      <c r="B36" s="206"/>
      <c r="C36" s="206"/>
      <c r="D36" s="206"/>
      <c r="E36" s="206"/>
      <c r="F36" s="206"/>
      <c r="G36" s="206"/>
    </row>
    <row r="37" spans="1:7" s="205" customFormat="1" x14ac:dyDescent="0.25">
      <c r="A37" s="209"/>
      <c r="B37" s="210"/>
      <c r="C37" s="210"/>
      <c r="D37" s="210"/>
      <c r="E37" s="210"/>
      <c r="F37" s="210"/>
      <c r="G37" s="210"/>
    </row>
    <row r="38" spans="1:7" ht="18.75" customHeight="1" x14ac:dyDescent="0.25">
      <c r="A38" s="499" t="s">
        <v>337</v>
      </c>
      <c r="B38" s="499"/>
      <c r="C38" s="499"/>
      <c r="D38" s="355"/>
      <c r="E38" s="355"/>
      <c r="F38" s="355"/>
      <c r="G38" s="355"/>
    </row>
    <row r="39" spans="1:7" ht="18.75" customHeight="1" x14ac:dyDescent="0.25">
      <c r="A39" s="507"/>
      <c r="B39" s="507"/>
      <c r="C39" s="507"/>
      <c r="D39" s="507"/>
      <c r="E39" s="507"/>
      <c r="F39" s="507"/>
      <c r="G39" s="507"/>
    </row>
    <row r="40" spans="1:7" ht="48" customHeight="1" x14ac:dyDescent="0.25">
      <c r="A40" s="508" t="s">
        <v>345</v>
      </c>
      <c r="B40" s="508"/>
      <c r="C40" s="508"/>
      <c r="D40" s="508"/>
      <c r="E40" s="508"/>
      <c r="F40" s="508"/>
      <c r="G40" s="508"/>
    </row>
    <row r="41" spans="1:7" ht="15.75" customHeight="1" x14ac:dyDescent="0.25">
      <c r="A41" s="507"/>
      <c r="B41" s="507"/>
      <c r="C41" s="507"/>
      <c r="D41" s="507"/>
      <c r="E41" s="507"/>
      <c r="F41" s="507"/>
      <c r="G41" s="507"/>
    </row>
    <row r="42" spans="1:7" s="205" customFormat="1" ht="15.75" customHeight="1" x14ac:dyDescent="0.25">
      <c r="A42" s="357"/>
      <c r="B42" s="357"/>
      <c r="C42" s="357"/>
      <c r="D42" s="357"/>
      <c r="E42" s="357"/>
      <c r="F42" s="357"/>
      <c r="G42" s="357"/>
    </row>
    <row r="43" spans="1:7" ht="18.75" customHeight="1" x14ac:dyDescent="0.25">
      <c r="A43" s="499" t="s">
        <v>338</v>
      </c>
      <c r="B43" s="499"/>
      <c r="C43" s="499"/>
      <c r="D43" s="509"/>
      <c r="E43" s="509"/>
      <c r="F43" s="509"/>
    </row>
    <row r="44" spans="1:7" ht="17.25" customHeight="1" x14ac:dyDescent="0.25"/>
    <row r="45" spans="1:7" ht="46.5" customHeight="1" x14ac:dyDescent="0.25">
      <c r="A45" s="505" t="s">
        <v>346</v>
      </c>
      <c r="B45" s="505"/>
      <c r="C45" s="505"/>
      <c r="D45" s="505"/>
      <c r="E45" s="505"/>
      <c r="F45" s="505"/>
      <c r="G45" s="505"/>
    </row>
    <row r="46" spans="1:7" x14ac:dyDescent="0.25">
      <c r="A46" s="354"/>
      <c r="B46" s="355"/>
      <c r="C46" s="355"/>
      <c r="D46" s="355"/>
      <c r="E46" s="355"/>
      <c r="F46" s="355"/>
      <c r="G46" s="355"/>
    </row>
    <row r="47" spans="1:7" s="205" customFormat="1" ht="15.75" customHeight="1" x14ac:dyDescent="0.25"/>
    <row r="48" spans="1:7" ht="18.75" customHeight="1" x14ac:dyDescent="0.25">
      <c r="A48" s="499" t="s">
        <v>339</v>
      </c>
      <c r="B48" s="499"/>
      <c r="C48" s="499"/>
    </row>
    <row r="50" spans="1:7" ht="60.75" customHeight="1" x14ac:dyDescent="0.25">
      <c r="A50" s="505" t="s">
        <v>353</v>
      </c>
      <c r="B50" s="505"/>
      <c r="C50" s="505"/>
      <c r="D50" s="505"/>
      <c r="E50" s="505"/>
      <c r="F50" s="505"/>
      <c r="G50" s="505"/>
    </row>
    <row r="52" spans="1:7" s="205" customFormat="1" x14ac:dyDescent="0.25"/>
    <row r="53" spans="1:7" ht="18.75" customHeight="1" x14ac:dyDescent="0.25">
      <c r="A53" s="499" t="s">
        <v>354</v>
      </c>
      <c r="B53" s="499"/>
      <c r="C53" s="499"/>
    </row>
    <row r="54" spans="1:7" ht="15.75" customHeight="1" x14ac:dyDescent="0.25"/>
    <row r="55" spans="1:7" ht="29.25" customHeight="1" x14ac:dyDescent="0.25">
      <c r="A55" s="505" t="s">
        <v>314</v>
      </c>
      <c r="B55" s="505"/>
      <c r="C55" s="505"/>
      <c r="D55" s="505"/>
      <c r="E55" s="505"/>
      <c r="F55" s="505"/>
      <c r="G55" s="505"/>
    </row>
    <row r="57" spans="1:7" s="205" customFormat="1" ht="15.75" customHeight="1" x14ac:dyDescent="0.25"/>
    <row r="58" spans="1:7" ht="18.75" customHeight="1" x14ac:dyDescent="0.25">
      <c r="A58" s="499" t="s">
        <v>340</v>
      </c>
      <c r="B58" s="499"/>
      <c r="C58" s="499"/>
    </row>
    <row r="59" spans="1:7" ht="15.75" customHeight="1" x14ac:dyDescent="0.25"/>
    <row r="60" spans="1:7" ht="45.75" customHeight="1" x14ac:dyDescent="0.25">
      <c r="A60" s="505" t="s">
        <v>347</v>
      </c>
      <c r="B60" s="505"/>
      <c r="C60" s="505"/>
      <c r="D60" s="505"/>
      <c r="E60" s="505"/>
      <c r="F60" s="505"/>
      <c r="G60" s="505"/>
    </row>
    <row r="61" spans="1:7" s="207" customFormat="1" x14ac:dyDescent="0.25"/>
    <row r="63" spans="1:7" ht="18.75" x14ac:dyDescent="0.25">
      <c r="A63" s="499" t="s">
        <v>341</v>
      </c>
      <c r="B63" s="499"/>
      <c r="C63" s="499"/>
    </row>
    <row r="64" spans="1:7" ht="18.75" x14ac:dyDescent="0.25">
      <c r="A64" s="359"/>
      <c r="B64" s="359"/>
      <c r="C64" s="359"/>
    </row>
    <row r="65" spans="1:1" x14ac:dyDescent="0.25">
      <c r="A65" s="199" t="s">
        <v>348</v>
      </c>
    </row>
  </sheetData>
  <sheetProtection algorithmName="SHA-512" hashValue="rurz3VTCF7MgUViv5UYqzUVwtGyY6IB+IiPePLLdBgzhI2J33w6Y5WGRdl6Ml6Rrqy0iEx8MaWWKCoodL6h1jg==" saltValue="i41D+IdhV0uxJgvKiMHyDA==" spinCount="100000" sheet="1" selectLockedCells="1" selectUnlockedCells="1"/>
  <mergeCells count="38">
    <mergeCell ref="A60:G60"/>
    <mergeCell ref="A53:C53"/>
    <mergeCell ref="A55:G55"/>
    <mergeCell ref="A58:C58"/>
    <mergeCell ref="A48:C48"/>
    <mergeCell ref="A50:G50"/>
    <mergeCell ref="A22:G22"/>
    <mergeCell ref="A25:G25"/>
    <mergeCell ref="D43:F43"/>
    <mergeCell ref="A45:G45"/>
    <mergeCell ref="A43:C43"/>
    <mergeCell ref="A35:G35"/>
    <mergeCell ref="A28:C28"/>
    <mergeCell ref="A29:G29"/>
    <mergeCell ref="A27:G27"/>
    <mergeCell ref="A30:G30"/>
    <mergeCell ref="A40:G40"/>
    <mergeCell ref="A41:G41"/>
    <mergeCell ref="A38:C38"/>
    <mergeCell ref="A39:G39"/>
    <mergeCell ref="A33:C33"/>
    <mergeCell ref="A34:G34"/>
    <mergeCell ref="A63:C63"/>
    <mergeCell ref="A3:G3"/>
    <mergeCell ref="A4:G4"/>
    <mergeCell ref="A8:C8"/>
    <mergeCell ref="A10:G10"/>
    <mergeCell ref="A5:G5"/>
    <mergeCell ref="A11:G11"/>
    <mergeCell ref="A13:C13"/>
    <mergeCell ref="A14:G14"/>
    <mergeCell ref="A15:G15"/>
    <mergeCell ref="A12:G12"/>
    <mergeCell ref="A18:C18"/>
    <mergeCell ref="A19:G19"/>
    <mergeCell ref="A20:G20"/>
    <mergeCell ref="D23:F23"/>
    <mergeCell ref="A23:C23"/>
  </mergeCells>
  <pageMargins left="0.70866141732283472" right="0.70866141732283472" top="0.78740157480314965" bottom="0.78740157480314965" header="0.31496062992125984" footer="0.31496062992125984"/>
  <pageSetup paperSize="9" scale="63" orientation="landscape" r:id="rId1"/>
  <headerFooter>
    <oddHeader xml:space="preserve">&amp;R&amp;F; Kosten 2022 </oddHeader>
    <oddFooter>&amp;A&amp;RSeite &amp;P</oddFooter>
  </headerFooter>
  <rowBreaks count="1" manualBreakCount="1">
    <brk id="12"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1">
    <tabColor rgb="FFFDE9D9"/>
  </sheetPr>
  <dimension ref="A1:Q308"/>
  <sheetViews>
    <sheetView zoomScaleNormal="100" workbookViewId="0">
      <pane ySplit="1" topLeftCell="A2" activePane="bottomLeft" state="frozen"/>
      <selection activeCell="A75" sqref="A75:G75"/>
      <selection pane="bottomLeft" activeCell="D16" sqref="D16:D35"/>
    </sheetView>
  </sheetViews>
  <sheetFormatPr baseColWidth="10" defaultColWidth="11.42578125" defaultRowHeight="15" x14ac:dyDescent="0.25"/>
  <cols>
    <col min="1" max="1" width="83.7109375" style="1" bestFit="1" customWidth="1"/>
    <col min="2" max="2" width="30.140625" style="1" bestFit="1" customWidth="1"/>
    <col min="3" max="3" width="37.140625" style="1" bestFit="1" customWidth="1"/>
    <col min="4" max="4" width="37.140625" style="253" customWidth="1"/>
    <col min="5" max="5" width="32.42578125" style="253" customWidth="1"/>
    <col min="6" max="6" width="29.140625" style="253" bestFit="1" customWidth="1"/>
    <col min="7" max="7" width="56.85546875" style="253" customWidth="1"/>
    <col min="8" max="8" width="53.42578125" style="253" customWidth="1"/>
    <col min="9" max="9" width="41.140625" style="1" bestFit="1" customWidth="1"/>
    <col min="10" max="10" width="62.7109375" style="1" customWidth="1"/>
    <col min="11" max="12" width="30" style="1" customWidth="1"/>
    <col min="13" max="13" width="37.5703125" style="1" bestFit="1" customWidth="1"/>
    <col min="14" max="14" width="32" style="1" bestFit="1" customWidth="1"/>
    <col min="15" max="15" width="49.140625" style="1" bestFit="1" customWidth="1"/>
    <col min="16" max="16" width="35.28515625" style="1" bestFit="1" customWidth="1"/>
    <col min="17" max="17" width="29.7109375" style="1" customWidth="1"/>
    <col min="18" max="16384" width="11.42578125" style="1"/>
  </cols>
  <sheetData>
    <row r="1" spans="1:17" ht="23.25" x14ac:dyDescent="0.35">
      <c r="A1" s="211" t="s">
        <v>327</v>
      </c>
    </row>
    <row r="2" spans="1:17" ht="15.75" thickBot="1" x14ac:dyDescent="0.3"/>
    <row r="3" spans="1:17" ht="15.75" thickBot="1" x14ac:dyDescent="0.3">
      <c r="A3" s="301"/>
      <c r="B3" s="302" t="s">
        <v>328</v>
      </c>
      <c r="C3" s="303" t="s">
        <v>2</v>
      </c>
      <c r="D3" s="1"/>
      <c r="E3" s="1"/>
      <c r="F3" s="1"/>
      <c r="G3" s="1"/>
      <c r="H3" s="1"/>
    </row>
    <row r="4" spans="1:17" ht="19.5" thickTop="1" x14ac:dyDescent="0.3">
      <c r="A4" s="304" t="s">
        <v>290</v>
      </c>
      <c r="B4" s="329">
        <f>SUM(B6:B10)</f>
        <v>0</v>
      </c>
      <c r="C4" s="305"/>
      <c r="D4" s="1"/>
      <c r="E4" s="1"/>
      <c r="F4" s="1"/>
      <c r="G4" s="1"/>
      <c r="H4" s="1"/>
    </row>
    <row r="5" spans="1:17" x14ac:dyDescent="0.25">
      <c r="A5" s="306" t="s">
        <v>3</v>
      </c>
      <c r="B5" s="330">
        <v>0</v>
      </c>
      <c r="C5" s="305"/>
      <c r="D5" s="1"/>
      <c r="E5" s="1"/>
      <c r="F5" s="1"/>
      <c r="G5" s="1"/>
      <c r="H5" s="1"/>
    </row>
    <row r="6" spans="1:17" x14ac:dyDescent="0.25">
      <c r="A6" s="306" t="s">
        <v>285</v>
      </c>
      <c r="B6" s="311">
        <f>SUMIFS($K$15:$K$308,$J$15:$J$308,A6)</f>
        <v>0</v>
      </c>
      <c r="C6" s="305"/>
      <c r="D6" s="1"/>
      <c r="E6" s="1"/>
      <c r="F6" s="1"/>
      <c r="G6" s="1"/>
      <c r="H6" s="1"/>
    </row>
    <row r="7" spans="1:17" x14ac:dyDescent="0.25">
      <c r="A7" s="306" t="s">
        <v>286</v>
      </c>
      <c r="B7" s="311">
        <f>SUMIFS($K$15:$K$308,$J$15:$J$308,A7)</f>
        <v>0</v>
      </c>
      <c r="C7" s="307"/>
      <c r="D7" s="1"/>
      <c r="E7" s="1"/>
      <c r="F7" s="1"/>
      <c r="G7" s="1"/>
      <c r="H7" s="1"/>
    </row>
    <row r="8" spans="1:17" x14ac:dyDescent="0.25">
      <c r="A8" s="306" t="s">
        <v>287</v>
      </c>
      <c r="B8" s="311">
        <f>SUMIFS($K$15:$K$308,$J$15:$J$308,A8)</f>
        <v>0</v>
      </c>
      <c r="C8" s="307"/>
      <c r="D8" s="1"/>
      <c r="E8" s="1"/>
      <c r="F8" s="1"/>
      <c r="G8" s="1"/>
      <c r="H8" s="1"/>
    </row>
    <row r="9" spans="1:17" x14ac:dyDescent="0.25">
      <c r="A9" s="308" t="s">
        <v>288</v>
      </c>
      <c r="B9" s="332">
        <f>SUMIFS($L$15:$L$308,$J$15:$J$308,A9)</f>
        <v>0</v>
      </c>
      <c r="C9" s="307"/>
      <c r="D9" s="1"/>
      <c r="E9" s="1"/>
      <c r="F9" s="1"/>
      <c r="G9" s="1"/>
      <c r="H9" s="1"/>
    </row>
    <row r="10" spans="1:17" ht="15.75" thickBot="1" x14ac:dyDescent="0.3">
      <c r="A10" s="309" t="s">
        <v>289</v>
      </c>
      <c r="B10" s="333">
        <f>SUMIFS($L$15:$L$308,$J$15:$J$308,A10)</f>
        <v>0</v>
      </c>
      <c r="C10" s="310"/>
      <c r="D10" s="1"/>
      <c r="E10" s="1"/>
      <c r="F10" s="1"/>
      <c r="G10" s="1"/>
      <c r="H10" s="1"/>
    </row>
    <row r="12" spans="1:17" x14ac:dyDescent="0.25">
      <c r="A12" s="265"/>
      <c r="B12" s="250"/>
      <c r="C12" s="250"/>
    </row>
    <row r="13" spans="1:17" x14ac:dyDescent="0.25">
      <c r="A13" s="265" t="s">
        <v>204</v>
      </c>
      <c r="B13" s="250"/>
      <c r="C13" s="250"/>
    </row>
    <row r="14" spans="1:17" x14ac:dyDescent="0.25">
      <c r="A14" s="248"/>
      <c r="B14" s="249"/>
      <c r="C14" s="249"/>
      <c r="I14" s="300"/>
      <c r="J14" s="300"/>
    </row>
    <row r="15" spans="1:17" ht="38.25" x14ac:dyDescent="0.25">
      <c r="A15" s="169" t="s">
        <v>86</v>
      </c>
      <c r="B15" s="170" t="s">
        <v>171</v>
      </c>
      <c r="C15" s="170" t="s">
        <v>203</v>
      </c>
      <c r="D15" s="170" t="s">
        <v>212</v>
      </c>
      <c r="E15" s="172" t="s">
        <v>83</v>
      </c>
      <c r="F15" s="173" t="s">
        <v>82</v>
      </c>
      <c r="G15" s="174" t="s">
        <v>155</v>
      </c>
      <c r="H15" s="174" t="s">
        <v>154</v>
      </c>
      <c r="I15" s="350" t="s">
        <v>153</v>
      </c>
      <c r="J15" s="350" t="s">
        <v>308</v>
      </c>
      <c r="K15" s="348" t="s">
        <v>157</v>
      </c>
      <c r="L15" s="176" t="s">
        <v>158</v>
      </c>
      <c r="M15" s="170" t="s">
        <v>159</v>
      </c>
      <c r="N15" s="177" t="s">
        <v>160</v>
      </c>
      <c r="O15" s="170" t="s">
        <v>131</v>
      </c>
      <c r="P15" s="170" t="s">
        <v>170</v>
      </c>
      <c r="Q15" s="177" t="s">
        <v>2</v>
      </c>
    </row>
    <row r="16" spans="1:17" ht="28.5" customHeight="1" x14ac:dyDescent="0.25">
      <c r="A16" s="547" t="s">
        <v>81</v>
      </c>
      <c r="B16" s="532" t="str">
        <f>Kostenübersicht!C2</f>
        <v>Amprion GmbH</v>
      </c>
      <c r="C16" s="544">
        <v>2</v>
      </c>
      <c r="D16" s="535" t="s">
        <v>102</v>
      </c>
      <c r="E16" s="538" t="str">
        <f>IFERROR(VLOOKUP($D16,'+'!$D$39:$F$52,2,FALSE),"")</f>
        <v>RWE Generation SE</v>
      </c>
      <c r="F16" s="552">
        <f>IFERROR(VLOOKUP(CONCATENATE($C16,$D16),'+'!$C$40:$F$64,4,FALSE),"")</f>
        <v>355</v>
      </c>
      <c r="G16" s="541">
        <v>12</v>
      </c>
      <c r="H16" s="558">
        <f>IF($C16=1,62940,99990)</f>
        <v>99990</v>
      </c>
      <c r="I16" s="561">
        <f>IFERROR((H16*F16)/(12)*G16,"")</f>
        <v>35496450</v>
      </c>
      <c r="J16" s="369"/>
      <c r="K16" s="347"/>
      <c r="L16" s="351"/>
      <c r="M16" s="162"/>
      <c r="N16" s="163"/>
      <c r="O16" s="165"/>
      <c r="P16" s="140"/>
      <c r="Q16" s="166"/>
    </row>
    <row r="17" spans="1:17" x14ac:dyDescent="0.25">
      <c r="A17" s="548"/>
      <c r="B17" s="550"/>
      <c r="C17" s="545"/>
      <c r="D17" s="536"/>
      <c r="E17" s="539"/>
      <c r="F17" s="553"/>
      <c r="G17" s="542"/>
      <c r="H17" s="559"/>
      <c r="I17" s="562"/>
      <c r="J17" s="369"/>
      <c r="K17" s="347"/>
      <c r="L17" s="351"/>
      <c r="M17" s="162"/>
      <c r="N17" s="163"/>
      <c r="O17" s="165"/>
      <c r="P17" s="140"/>
      <c r="Q17" s="166"/>
    </row>
    <row r="18" spans="1:17" x14ac:dyDescent="0.25">
      <c r="A18" s="548"/>
      <c r="B18" s="550"/>
      <c r="C18" s="545"/>
      <c r="D18" s="536"/>
      <c r="E18" s="539"/>
      <c r="F18" s="553"/>
      <c r="G18" s="542"/>
      <c r="H18" s="559"/>
      <c r="I18" s="562"/>
      <c r="J18" s="369"/>
      <c r="K18" s="347"/>
      <c r="L18" s="351"/>
      <c r="M18" s="162"/>
      <c r="N18" s="163"/>
      <c r="O18" s="165"/>
      <c r="P18" s="140"/>
      <c r="Q18" s="166"/>
    </row>
    <row r="19" spans="1:17" x14ac:dyDescent="0.25">
      <c r="A19" s="548"/>
      <c r="B19" s="550"/>
      <c r="C19" s="545"/>
      <c r="D19" s="536"/>
      <c r="E19" s="539"/>
      <c r="F19" s="553"/>
      <c r="G19" s="542"/>
      <c r="H19" s="559"/>
      <c r="I19" s="562"/>
      <c r="J19" s="369"/>
      <c r="K19" s="347"/>
      <c r="L19" s="351"/>
      <c r="M19" s="162"/>
      <c r="N19" s="163"/>
      <c r="O19" s="165"/>
      <c r="P19" s="140"/>
      <c r="Q19" s="166"/>
    </row>
    <row r="20" spans="1:17" x14ac:dyDescent="0.25">
      <c r="A20" s="548"/>
      <c r="B20" s="550"/>
      <c r="C20" s="545"/>
      <c r="D20" s="536"/>
      <c r="E20" s="539"/>
      <c r="F20" s="553"/>
      <c r="G20" s="542"/>
      <c r="H20" s="559"/>
      <c r="I20" s="562"/>
      <c r="J20" s="369"/>
      <c r="K20" s="347"/>
      <c r="L20" s="351"/>
      <c r="M20" s="162"/>
      <c r="N20" s="163"/>
      <c r="O20" s="165"/>
      <c r="P20" s="140"/>
      <c r="Q20" s="166"/>
    </row>
    <row r="21" spans="1:17" x14ac:dyDescent="0.25">
      <c r="A21" s="548"/>
      <c r="B21" s="550"/>
      <c r="C21" s="545"/>
      <c r="D21" s="536"/>
      <c r="E21" s="539"/>
      <c r="F21" s="553"/>
      <c r="G21" s="542"/>
      <c r="H21" s="559"/>
      <c r="I21" s="562"/>
      <c r="J21" s="369"/>
      <c r="K21" s="347"/>
      <c r="L21" s="351"/>
      <c r="M21" s="162"/>
      <c r="N21" s="163"/>
      <c r="O21" s="165"/>
      <c r="P21" s="140"/>
      <c r="Q21" s="166"/>
    </row>
    <row r="22" spans="1:17" x14ac:dyDescent="0.25">
      <c r="A22" s="548"/>
      <c r="B22" s="550"/>
      <c r="C22" s="545"/>
      <c r="D22" s="536"/>
      <c r="E22" s="539"/>
      <c r="F22" s="553"/>
      <c r="G22" s="542"/>
      <c r="H22" s="559"/>
      <c r="I22" s="562"/>
      <c r="J22" s="369"/>
      <c r="K22" s="347"/>
      <c r="L22" s="351"/>
      <c r="M22" s="162"/>
      <c r="N22" s="163"/>
      <c r="O22" s="165"/>
      <c r="P22" s="140"/>
      <c r="Q22" s="166"/>
    </row>
    <row r="23" spans="1:17" x14ac:dyDescent="0.25">
      <c r="A23" s="548"/>
      <c r="B23" s="550"/>
      <c r="C23" s="545"/>
      <c r="D23" s="536"/>
      <c r="E23" s="539"/>
      <c r="F23" s="553"/>
      <c r="G23" s="542"/>
      <c r="H23" s="559"/>
      <c r="I23" s="562"/>
      <c r="J23" s="369"/>
      <c r="K23" s="347"/>
      <c r="L23" s="351"/>
      <c r="M23" s="162"/>
      <c r="N23" s="163"/>
      <c r="O23" s="165"/>
      <c r="P23" s="140"/>
      <c r="Q23" s="166"/>
    </row>
    <row r="24" spans="1:17" x14ac:dyDescent="0.25">
      <c r="A24" s="548"/>
      <c r="B24" s="550"/>
      <c r="C24" s="545"/>
      <c r="D24" s="536"/>
      <c r="E24" s="539"/>
      <c r="F24" s="553"/>
      <c r="G24" s="542"/>
      <c r="H24" s="559"/>
      <c r="I24" s="562"/>
      <c r="J24" s="369"/>
      <c r="K24" s="347"/>
      <c r="L24" s="351"/>
      <c r="M24" s="162"/>
      <c r="N24" s="163"/>
      <c r="O24" s="165"/>
      <c r="P24" s="140"/>
      <c r="Q24" s="166"/>
    </row>
    <row r="25" spans="1:17" x14ac:dyDescent="0.25">
      <c r="A25" s="548"/>
      <c r="B25" s="550"/>
      <c r="C25" s="545"/>
      <c r="D25" s="536"/>
      <c r="E25" s="539"/>
      <c r="F25" s="553"/>
      <c r="G25" s="542"/>
      <c r="H25" s="559"/>
      <c r="I25" s="562"/>
      <c r="J25" s="369"/>
      <c r="K25" s="347"/>
      <c r="L25" s="351"/>
      <c r="M25" s="162"/>
      <c r="N25" s="163"/>
      <c r="O25" s="165"/>
      <c r="P25" s="140"/>
      <c r="Q25" s="166"/>
    </row>
    <row r="26" spans="1:17" x14ac:dyDescent="0.25">
      <c r="A26" s="548"/>
      <c r="B26" s="550"/>
      <c r="C26" s="545"/>
      <c r="D26" s="536"/>
      <c r="E26" s="539"/>
      <c r="F26" s="553"/>
      <c r="G26" s="542"/>
      <c r="H26" s="559"/>
      <c r="I26" s="562"/>
      <c r="J26" s="369"/>
      <c r="K26" s="347"/>
      <c r="L26" s="351"/>
      <c r="M26" s="162"/>
      <c r="N26" s="163"/>
      <c r="O26" s="165"/>
      <c r="P26" s="140"/>
      <c r="Q26" s="166"/>
    </row>
    <row r="27" spans="1:17" x14ac:dyDescent="0.25">
      <c r="A27" s="548"/>
      <c r="B27" s="550"/>
      <c r="C27" s="545"/>
      <c r="D27" s="536"/>
      <c r="E27" s="539"/>
      <c r="F27" s="553"/>
      <c r="G27" s="542"/>
      <c r="H27" s="559"/>
      <c r="I27" s="562"/>
      <c r="J27" s="369"/>
      <c r="K27" s="347"/>
      <c r="L27" s="351"/>
      <c r="M27" s="162"/>
      <c r="N27" s="163"/>
      <c r="O27" s="165"/>
      <c r="P27" s="140"/>
      <c r="Q27" s="166"/>
    </row>
    <row r="28" spans="1:17" x14ac:dyDescent="0.25">
      <c r="A28" s="548"/>
      <c r="B28" s="550"/>
      <c r="C28" s="545"/>
      <c r="D28" s="536"/>
      <c r="E28" s="539"/>
      <c r="F28" s="553"/>
      <c r="G28" s="542"/>
      <c r="H28" s="559"/>
      <c r="I28" s="562"/>
      <c r="J28" s="369"/>
      <c r="K28" s="347"/>
      <c r="L28" s="351"/>
      <c r="M28" s="162"/>
      <c r="N28" s="163"/>
      <c r="O28" s="165"/>
      <c r="P28" s="140"/>
      <c r="Q28" s="166"/>
    </row>
    <row r="29" spans="1:17" x14ac:dyDescent="0.25">
      <c r="A29" s="548"/>
      <c r="B29" s="550"/>
      <c r="C29" s="545"/>
      <c r="D29" s="536"/>
      <c r="E29" s="539"/>
      <c r="F29" s="553"/>
      <c r="G29" s="542"/>
      <c r="H29" s="559"/>
      <c r="I29" s="562"/>
      <c r="J29" s="369"/>
      <c r="K29" s="347"/>
      <c r="L29" s="351"/>
      <c r="M29" s="162"/>
      <c r="N29" s="163"/>
      <c r="O29" s="165"/>
      <c r="P29" s="140"/>
      <c r="Q29" s="166"/>
    </row>
    <row r="30" spans="1:17" x14ac:dyDescent="0.25">
      <c r="A30" s="548"/>
      <c r="B30" s="550"/>
      <c r="C30" s="545"/>
      <c r="D30" s="536"/>
      <c r="E30" s="539"/>
      <c r="F30" s="553"/>
      <c r="G30" s="542"/>
      <c r="H30" s="559"/>
      <c r="I30" s="562"/>
      <c r="J30" s="369"/>
      <c r="K30" s="347"/>
      <c r="L30" s="351"/>
      <c r="M30" s="162"/>
      <c r="N30" s="163"/>
      <c r="O30" s="165"/>
      <c r="P30" s="140"/>
      <c r="Q30" s="166"/>
    </row>
    <row r="31" spans="1:17" x14ac:dyDescent="0.25">
      <c r="A31" s="548"/>
      <c r="B31" s="550"/>
      <c r="C31" s="545"/>
      <c r="D31" s="536"/>
      <c r="E31" s="539"/>
      <c r="F31" s="553"/>
      <c r="G31" s="542"/>
      <c r="H31" s="559"/>
      <c r="I31" s="562"/>
      <c r="J31" s="369"/>
      <c r="K31" s="347"/>
      <c r="L31" s="351"/>
      <c r="M31" s="162"/>
      <c r="N31" s="163"/>
      <c r="O31" s="165"/>
      <c r="P31" s="140"/>
      <c r="Q31" s="166"/>
    </row>
    <row r="32" spans="1:17" x14ac:dyDescent="0.25">
      <c r="A32" s="548"/>
      <c r="B32" s="550"/>
      <c r="C32" s="545"/>
      <c r="D32" s="536"/>
      <c r="E32" s="539"/>
      <c r="F32" s="553"/>
      <c r="G32" s="542"/>
      <c r="H32" s="559"/>
      <c r="I32" s="562"/>
      <c r="J32" s="369"/>
      <c r="K32" s="347"/>
      <c r="L32" s="351"/>
      <c r="M32" s="162"/>
      <c r="N32" s="163"/>
      <c r="O32" s="165"/>
      <c r="P32" s="140"/>
      <c r="Q32" s="166"/>
    </row>
    <row r="33" spans="1:17" x14ac:dyDescent="0.25">
      <c r="A33" s="548"/>
      <c r="B33" s="550"/>
      <c r="C33" s="545"/>
      <c r="D33" s="536"/>
      <c r="E33" s="539"/>
      <c r="F33" s="553"/>
      <c r="G33" s="542"/>
      <c r="H33" s="559"/>
      <c r="I33" s="562"/>
      <c r="J33" s="369"/>
      <c r="K33" s="347"/>
      <c r="L33" s="351"/>
      <c r="M33" s="162"/>
      <c r="N33" s="163"/>
      <c r="O33" s="165"/>
      <c r="P33" s="140"/>
      <c r="Q33" s="166"/>
    </row>
    <row r="34" spans="1:17" x14ac:dyDescent="0.25">
      <c r="A34" s="548"/>
      <c r="B34" s="550"/>
      <c r="C34" s="545"/>
      <c r="D34" s="536"/>
      <c r="E34" s="539"/>
      <c r="F34" s="553"/>
      <c r="G34" s="542"/>
      <c r="H34" s="559"/>
      <c r="I34" s="562"/>
      <c r="J34" s="369"/>
      <c r="K34" s="347"/>
      <c r="L34" s="351"/>
      <c r="M34" s="162"/>
      <c r="N34" s="163"/>
      <c r="O34" s="165"/>
      <c r="P34" s="140"/>
      <c r="Q34" s="166"/>
    </row>
    <row r="35" spans="1:17" x14ac:dyDescent="0.25">
      <c r="A35" s="549"/>
      <c r="B35" s="551"/>
      <c r="C35" s="546"/>
      <c r="D35" s="537"/>
      <c r="E35" s="540"/>
      <c r="F35" s="554"/>
      <c r="G35" s="543"/>
      <c r="H35" s="560"/>
      <c r="I35" s="563"/>
      <c r="J35" s="369"/>
      <c r="K35" s="347"/>
      <c r="L35" s="351"/>
      <c r="M35" s="162"/>
      <c r="N35" s="163"/>
      <c r="O35" s="165"/>
      <c r="P35" s="140"/>
      <c r="Q35" s="166"/>
    </row>
    <row r="36" spans="1:17" x14ac:dyDescent="0.25">
      <c r="A36" s="148"/>
      <c r="B36" s="254"/>
      <c r="C36" s="473"/>
      <c r="D36" s="147"/>
      <c r="E36" s="159"/>
      <c r="F36" s="159"/>
      <c r="G36" s="159"/>
      <c r="H36" s="160"/>
      <c r="I36" s="349"/>
      <c r="J36" s="370"/>
      <c r="K36" s="371"/>
      <c r="L36" s="371"/>
      <c r="M36" s="372"/>
      <c r="N36" s="373"/>
      <c r="O36" s="371"/>
      <c r="P36" s="217"/>
      <c r="Q36" s="217"/>
    </row>
    <row r="37" spans="1:17" x14ac:dyDescent="0.25">
      <c r="A37" s="529" t="s">
        <v>80</v>
      </c>
      <c r="B37" s="532" t="str">
        <f>B16</f>
        <v>Amprion GmbH</v>
      </c>
      <c r="C37" s="544"/>
      <c r="D37" s="535"/>
      <c r="E37" s="538" t="str">
        <f>IFERROR(VLOOKUP($D37,'+'!$D$39:$F$52,2,FALSE),"")</f>
        <v/>
      </c>
      <c r="F37" s="538" t="str">
        <f>IFERROR(VLOOKUP($D37,'+'!$D$39:$F$52,3,FALSE),"")</f>
        <v/>
      </c>
      <c r="G37" s="541">
        <v>12</v>
      </c>
      <c r="H37" s="523">
        <f>IF($C37=1,62940,99990)</f>
        <v>99990</v>
      </c>
      <c r="I37" s="526" t="str">
        <f>IFERROR((H37*F37)/(12)*G37,"")</f>
        <v/>
      </c>
      <c r="J37" s="361" t="s">
        <v>285</v>
      </c>
      <c r="K37" s="347"/>
      <c r="L37" s="351"/>
      <c r="M37" s="162"/>
      <c r="N37" s="163"/>
      <c r="O37" s="165"/>
      <c r="P37" s="140"/>
      <c r="Q37" s="140"/>
    </row>
    <row r="38" spans="1:17" x14ac:dyDescent="0.25">
      <c r="A38" s="530"/>
      <c r="B38" s="533"/>
      <c r="C38" s="545"/>
      <c r="D38" s="536"/>
      <c r="E38" s="539"/>
      <c r="F38" s="539"/>
      <c r="G38" s="542"/>
      <c r="H38" s="524"/>
      <c r="I38" s="527"/>
      <c r="J38" s="369" t="s">
        <v>289</v>
      </c>
      <c r="K38" s="347"/>
      <c r="L38" s="351"/>
      <c r="M38" s="162"/>
      <c r="N38" s="163"/>
      <c r="O38" s="165"/>
      <c r="P38" s="140"/>
      <c r="Q38" s="140"/>
    </row>
    <row r="39" spans="1:17" x14ac:dyDescent="0.25">
      <c r="A39" s="530"/>
      <c r="B39" s="533"/>
      <c r="C39" s="545"/>
      <c r="D39" s="536"/>
      <c r="E39" s="539"/>
      <c r="F39" s="539"/>
      <c r="G39" s="542"/>
      <c r="H39" s="524"/>
      <c r="I39" s="527"/>
      <c r="J39" s="369"/>
      <c r="K39" s="347"/>
      <c r="L39" s="351"/>
      <c r="M39" s="162"/>
      <c r="N39" s="163"/>
      <c r="O39" s="165"/>
      <c r="P39" s="140"/>
      <c r="Q39" s="140"/>
    </row>
    <row r="40" spans="1:17" x14ac:dyDescent="0.25">
      <c r="A40" s="530"/>
      <c r="B40" s="533"/>
      <c r="C40" s="545"/>
      <c r="D40" s="536"/>
      <c r="E40" s="539"/>
      <c r="F40" s="539"/>
      <c r="G40" s="542"/>
      <c r="H40" s="524"/>
      <c r="I40" s="527"/>
      <c r="J40" s="369"/>
      <c r="K40" s="347"/>
      <c r="L40" s="351"/>
      <c r="M40" s="162"/>
      <c r="N40" s="163"/>
      <c r="O40" s="165"/>
      <c r="P40" s="140"/>
      <c r="Q40" s="140"/>
    </row>
    <row r="41" spans="1:17" x14ac:dyDescent="0.25">
      <c r="A41" s="530"/>
      <c r="B41" s="533"/>
      <c r="C41" s="545"/>
      <c r="D41" s="536"/>
      <c r="E41" s="539"/>
      <c r="F41" s="539"/>
      <c r="G41" s="542"/>
      <c r="H41" s="524"/>
      <c r="I41" s="527"/>
      <c r="J41" s="369"/>
      <c r="K41" s="347"/>
      <c r="L41" s="351"/>
      <c r="M41" s="162"/>
      <c r="N41" s="163"/>
      <c r="O41" s="165"/>
      <c r="P41" s="140"/>
      <c r="Q41" s="140"/>
    </row>
    <row r="42" spans="1:17" x14ac:dyDescent="0.25">
      <c r="A42" s="530"/>
      <c r="B42" s="533"/>
      <c r="C42" s="545"/>
      <c r="D42" s="536"/>
      <c r="E42" s="539"/>
      <c r="F42" s="539"/>
      <c r="G42" s="542"/>
      <c r="H42" s="524"/>
      <c r="I42" s="527"/>
      <c r="J42" s="369"/>
      <c r="K42" s="347"/>
      <c r="L42" s="351"/>
      <c r="M42" s="162"/>
      <c r="N42" s="163"/>
      <c r="O42" s="165"/>
      <c r="P42" s="140"/>
      <c r="Q42" s="140"/>
    </row>
    <row r="43" spans="1:17" x14ac:dyDescent="0.25">
      <c r="A43" s="530"/>
      <c r="B43" s="533"/>
      <c r="C43" s="545"/>
      <c r="D43" s="536"/>
      <c r="E43" s="539"/>
      <c r="F43" s="539"/>
      <c r="G43" s="542"/>
      <c r="H43" s="524"/>
      <c r="I43" s="527"/>
      <c r="J43" s="369"/>
      <c r="K43" s="347"/>
      <c r="L43" s="351"/>
      <c r="M43" s="162"/>
      <c r="N43" s="163"/>
      <c r="O43" s="165"/>
      <c r="P43" s="140"/>
      <c r="Q43" s="140"/>
    </row>
    <row r="44" spans="1:17" x14ac:dyDescent="0.25">
      <c r="A44" s="530"/>
      <c r="B44" s="533"/>
      <c r="C44" s="545"/>
      <c r="D44" s="536"/>
      <c r="E44" s="539"/>
      <c r="F44" s="539"/>
      <c r="G44" s="542"/>
      <c r="H44" s="524"/>
      <c r="I44" s="527"/>
      <c r="J44" s="369"/>
      <c r="K44" s="347"/>
      <c r="L44" s="351"/>
      <c r="M44" s="162"/>
      <c r="N44" s="163"/>
      <c r="O44" s="165"/>
      <c r="P44" s="140"/>
      <c r="Q44" s="140"/>
    </row>
    <row r="45" spans="1:17" x14ac:dyDescent="0.25">
      <c r="A45" s="530"/>
      <c r="B45" s="533"/>
      <c r="C45" s="545"/>
      <c r="D45" s="536"/>
      <c r="E45" s="539"/>
      <c r="F45" s="539"/>
      <c r="G45" s="542"/>
      <c r="H45" s="524"/>
      <c r="I45" s="527"/>
      <c r="J45" s="369"/>
      <c r="K45" s="347"/>
      <c r="L45" s="351"/>
      <c r="M45" s="162"/>
      <c r="N45" s="163"/>
      <c r="O45" s="165"/>
      <c r="P45" s="140"/>
      <c r="Q45" s="140"/>
    </row>
    <row r="46" spans="1:17" x14ac:dyDescent="0.25">
      <c r="A46" s="530"/>
      <c r="B46" s="533"/>
      <c r="C46" s="545"/>
      <c r="D46" s="536"/>
      <c r="E46" s="539"/>
      <c r="F46" s="539"/>
      <c r="G46" s="542"/>
      <c r="H46" s="524"/>
      <c r="I46" s="527"/>
      <c r="J46" s="369"/>
      <c r="K46" s="347"/>
      <c r="L46" s="351"/>
      <c r="M46" s="162"/>
      <c r="N46" s="163"/>
      <c r="O46" s="165"/>
      <c r="P46" s="140"/>
      <c r="Q46" s="140"/>
    </row>
    <row r="47" spans="1:17" x14ac:dyDescent="0.25">
      <c r="A47" s="530"/>
      <c r="B47" s="533"/>
      <c r="C47" s="545"/>
      <c r="D47" s="536"/>
      <c r="E47" s="539"/>
      <c r="F47" s="539"/>
      <c r="G47" s="542"/>
      <c r="H47" s="524"/>
      <c r="I47" s="527"/>
      <c r="J47" s="369"/>
      <c r="K47" s="347"/>
      <c r="L47" s="351"/>
      <c r="M47" s="162"/>
      <c r="N47" s="163"/>
      <c r="O47" s="165"/>
      <c r="P47" s="140"/>
      <c r="Q47" s="140"/>
    </row>
    <row r="48" spans="1:17" x14ac:dyDescent="0.25">
      <c r="A48" s="530"/>
      <c r="B48" s="533"/>
      <c r="C48" s="545"/>
      <c r="D48" s="536"/>
      <c r="E48" s="539"/>
      <c r="F48" s="539"/>
      <c r="G48" s="542"/>
      <c r="H48" s="524"/>
      <c r="I48" s="527"/>
      <c r="J48" s="369"/>
      <c r="K48" s="347"/>
      <c r="L48" s="351"/>
      <c r="M48" s="162"/>
      <c r="N48" s="163"/>
      <c r="O48" s="165"/>
      <c r="P48" s="140"/>
      <c r="Q48" s="140"/>
    </row>
    <row r="49" spans="1:17" x14ac:dyDescent="0.25">
      <c r="A49" s="530"/>
      <c r="B49" s="533"/>
      <c r="C49" s="545"/>
      <c r="D49" s="536"/>
      <c r="E49" s="539"/>
      <c r="F49" s="539"/>
      <c r="G49" s="542"/>
      <c r="H49" s="524"/>
      <c r="I49" s="527"/>
      <c r="J49" s="369"/>
      <c r="K49" s="347"/>
      <c r="L49" s="351"/>
      <c r="M49" s="162"/>
      <c r="N49" s="163"/>
      <c r="O49" s="165"/>
      <c r="P49" s="140"/>
      <c r="Q49" s="140"/>
    </row>
    <row r="50" spans="1:17" x14ac:dyDescent="0.25">
      <c r="A50" s="530"/>
      <c r="B50" s="533"/>
      <c r="C50" s="545"/>
      <c r="D50" s="536"/>
      <c r="E50" s="539"/>
      <c r="F50" s="539"/>
      <c r="G50" s="542"/>
      <c r="H50" s="524"/>
      <c r="I50" s="527"/>
      <c r="J50" s="369"/>
      <c r="K50" s="347"/>
      <c r="L50" s="351"/>
      <c r="M50" s="162"/>
      <c r="N50" s="163"/>
      <c r="O50" s="165"/>
      <c r="P50" s="140"/>
      <c r="Q50" s="140"/>
    </row>
    <row r="51" spans="1:17" x14ac:dyDescent="0.25">
      <c r="A51" s="530"/>
      <c r="B51" s="533"/>
      <c r="C51" s="545"/>
      <c r="D51" s="536"/>
      <c r="E51" s="539"/>
      <c r="F51" s="539"/>
      <c r="G51" s="542"/>
      <c r="H51" s="524"/>
      <c r="I51" s="527"/>
      <c r="J51" s="369"/>
      <c r="K51" s="347"/>
      <c r="L51" s="351"/>
      <c r="M51" s="162"/>
      <c r="N51" s="163"/>
      <c r="O51" s="165"/>
      <c r="P51" s="140"/>
      <c r="Q51" s="140"/>
    </row>
    <row r="52" spans="1:17" x14ac:dyDescent="0.25">
      <c r="A52" s="530"/>
      <c r="B52" s="533"/>
      <c r="C52" s="545"/>
      <c r="D52" s="536"/>
      <c r="E52" s="539"/>
      <c r="F52" s="539"/>
      <c r="G52" s="542"/>
      <c r="H52" s="524"/>
      <c r="I52" s="527"/>
      <c r="J52" s="369"/>
      <c r="K52" s="347"/>
      <c r="L52" s="351"/>
      <c r="M52" s="162"/>
      <c r="N52" s="163"/>
      <c r="O52" s="165"/>
      <c r="P52" s="140"/>
      <c r="Q52" s="140"/>
    </row>
    <row r="53" spans="1:17" x14ac:dyDescent="0.25">
      <c r="A53" s="530"/>
      <c r="B53" s="533"/>
      <c r="C53" s="545"/>
      <c r="D53" s="536"/>
      <c r="E53" s="539"/>
      <c r="F53" s="539"/>
      <c r="G53" s="542"/>
      <c r="H53" s="524"/>
      <c r="I53" s="527"/>
      <c r="J53" s="369"/>
      <c r="K53" s="347"/>
      <c r="L53" s="351"/>
      <c r="M53" s="162"/>
      <c r="N53" s="163"/>
      <c r="O53" s="165"/>
      <c r="P53" s="140"/>
      <c r="Q53" s="140"/>
    </row>
    <row r="54" spans="1:17" x14ac:dyDescent="0.25">
      <c r="A54" s="530"/>
      <c r="B54" s="533"/>
      <c r="C54" s="545"/>
      <c r="D54" s="536"/>
      <c r="E54" s="539"/>
      <c r="F54" s="539"/>
      <c r="G54" s="542"/>
      <c r="H54" s="524"/>
      <c r="I54" s="527"/>
      <c r="J54" s="369"/>
      <c r="K54" s="347"/>
      <c r="L54" s="351"/>
      <c r="M54" s="162"/>
      <c r="N54" s="163"/>
      <c r="O54" s="165"/>
      <c r="P54" s="140"/>
      <c r="Q54" s="140"/>
    </row>
    <row r="55" spans="1:17" x14ac:dyDescent="0.25">
      <c r="A55" s="530"/>
      <c r="B55" s="533"/>
      <c r="C55" s="545"/>
      <c r="D55" s="536"/>
      <c r="E55" s="539"/>
      <c r="F55" s="539"/>
      <c r="G55" s="542"/>
      <c r="H55" s="524"/>
      <c r="I55" s="527"/>
      <c r="J55" s="369"/>
      <c r="K55" s="347"/>
      <c r="L55" s="351"/>
      <c r="M55" s="162"/>
      <c r="N55" s="163"/>
      <c r="O55" s="165"/>
      <c r="P55" s="140"/>
      <c r="Q55" s="140"/>
    </row>
    <row r="56" spans="1:17" x14ac:dyDescent="0.25">
      <c r="A56" s="531"/>
      <c r="B56" s="534"/>
      <c r="C56" s="546"/>
      <c r="D56" s="537"/>
      <c r="E56" s="540"/>
      <c r="F56" s="540"/>
      <c r="G56" s="543"/>
      <c r="H56" s="525"/>
      <c r="I56" s="528"/>
      <c r="J56" s="360"/>
      <c r="K56" s="347"/>
      <c r="L56" s="351"/>
      <c r="M56" s="162"/>
      <c r="N56" s="163"/>
      <c r="O56" s="165"/>
      <c r="P56" s="140"/>
      <c r="Q56" s="140"/>
    </row>
    <row r="57" spans="1:17" x14ac:dyDescent="0.25">
      <c r="A57" s="148"/>
      <c r="B57" s="254"/>
      <c r="C57" s="473"/>
      <c r="D57" s="147"/>
      <c r="E57" s="159"/>
      <c r="F57" s="159"/>
      <c r="G57" s="159"/>
      <c r="H57" s="160"/>
      <c r="I57" s="160"/>
      <c r="J57" s="370"/>
      <c r="K57" s="371"/>
      <c r="L57" s="371"/>
      <c r="M57" s="372"/>
      <c r="N57" s="373"/>
      <c r="O57" s="371"/>
      <c r="P57" s="217"/>
      <c r="Q57" s="217"/>
    </row>
    <row r="58" spans="1:17" x14ac:dyDescent="0.25">
      <c r="A58" s="529" t="s">
        <v>79</v>
      </c>
      <c r="B58" s="532" t="str">
        <f>B37</f>
        <v>Amprion GmbH</v>
      </c>
      <c r="C58" s="544"/>
      <c r="D58" s="535"/>
      <c r="E58" s="538" t="str">
        <f>IFERROR(VLOOKUP($D58,'+'!$D$39:$F$52,2,FALSE),"")</f>
        <v/>
      </c>
      <c r="F58" s="538" t="str">
        <f>IFERROR(VLOOKUP($D58,'+'!$D$39:$F$52,3,FALSE),"")</f>
        <v/>
      </c>
      <c r="G58" s="541">
        <v>12</v>
      </c>
      <c r="H58" s="523">
        <f>IF($C58=1,62940,99990)</f>
        <v>99990</v>
      </c>
      <c r="I58" s="526" t="str">
        <f>IFERROR((H58*F58)/(12)*G58,"")</f>
        <v/>
      </c>
      <c r="J58" s="361" t="s">
        <v>285</v>
      </c>
      <c r="K58" s="347"/>
      <c r="L58" s="351"/>
      <c r="M58" s="162"/>
      <c r="N58" s="163"/>
      <c r="O58" s="165"/>
      <c r="P58" s="140"/>
      <c r="Q58" s="140"/>
    </row>
    <row r="59" spans="1:17" x14ac:dyDescent="0.25">
      <c r="A59" s="530"/>
      <c r="B59" s="533"/>
      <c r="C59" s="545"/>
      <c r="D59" s="536"/>
      <c r="E59" s="539"/>
      <c r="F59" s="539"/>
      <c r="G59" s="542"/>
      <c r="H59" s="524"/>
      <c r="I59" s="527"/>
      <c r="J59" s="369" t="s">
        <v>289</v>
      </c>
      <c r="K59" s="347"/>
      <c r="L59" s="351"/>
      <c r="M59" s="162"/>
      <c r="N59" s="163"/>
      <c r="O59" s="165"/>
      <c r="P59" s="140"/>
      <c r="Q59" s="140"/>
    </row>
    <row r="60" spans="1:17" x14ac:dyDescent="0.25">
      <c r="A60" s="530"/>
      <c r="B60" s="533"/>
      <c r="C60" s="545"/>
      <c r="D60" s="536"/>
      <c r="E60" s="539"/>
      <c r="F60" s="539"/>
      <c r="G60" s="542"/>
      <c r="H60" s="524"/>
      <c r="I60" s="527"/>
      <c r="J60" s="369"/>
      <c r="K60" s="347"/>
      <c r="L60" s="351"/>
      <c r="M60" s="162"/>
      <c r="N60" s="163"/>
      <c r="O60" s="165"/>
      <c r="P60" s="140"/>
      <c r="Q60" s="140"/>
    </row>
    <row r="61" spans="1:17" x14ac:dyDescent="0.25">
      <c r="A61" s="530"/>
      <c r="B61" s="533"/>
      <c r="C61" s="545"/>
      <c r="D61" s="536"/>
      <c r="E61" s="539"/>
      <c r="F61" s="539"/>
      <c r="G61" s="542"/>
      <c r="H61" s="524"/>
      <c r="I61" s="527"/>
      <c r="J61" s="369"/>
      <c r="K61" s="347"/>
      <c r="L61" s="351"/>
      <c r="M61" s="162"/>
      <c r="N61" s="163"/>
      <c r="O61" s="165"/>
      <c r="P61" s="140"/>
      <c r="Q61" s="140"/>
    </row>
    <row r="62" spans="1:17" x14ac:dyDescent="0.25">
      <c r="A62" s="530"/>
      <c r="B62" s="533"/>
      <c r="C62" s="545"/>
      <c r="D62" s="536"/>
      <c r="E62" s="539"/>
      <c r="F62" s="539"/>
      <c r="G62" s="542"/>
      <c r="H62" s="524"/>
      <c r="I62" s="527"/>
      <c r="J62" s="369"/>
      <c r="K62" s="347"/>
      <c r="L62" s="351"/>
      <c r="M62" s="162"/>
      <c r="N62" s="163"/>
      <c r="O62" s="165"/>
      <c r="P62" s="140"/>
      <c r="Q62" s="140"/>
    </row>
    <row r="63" spans="1:17" x14ac:dyDescent="0.25">
      <c r="A63" s="530"/>
      <c r="B63" s="533"/>
      <c r="C63" s="545"/>
      <c r="D63" s="536"/>
      <c r="E63" s="539"/>
      <c r="F63" s="539"/>
      <c r="G63" s="542"/>
      <c r="H63" s="524"/>
      <c r="I63" s="527"/>
      <c r="J63" s="369"/>
      <c r="K63" s="347"/>
      <c r="L63" s="351"/>
      <c r="M63" s="162"/>
      <c r="N63" s="163"/>
      <c r="O63" s="165"/>
      <c r="P63" s="140"/>
      <c r="Q63" s="140"/>
    </row>
    <row r="64" spans="1:17" x14ac:dyDescent="0.25">
      <c r="A64" s="530"/>
      <c r="B64" s="533"/>
      <c r="C64" s="545"/>
      <c r="D64" s="536"/>
      <c r="E64" s="539"/>
      <c r="F64" s="539"/>
      <c r="G64" s="542"/>
      <c r="H64" s="524"/>
      <c r="I64" s="527"/>
      <c r="J64" s="369"/>
      <c r="K64" s="347"/>
      <c r="L64" s="351"/>
      <c r="M64" s="162"/>
      <c r="N64" s="163"/>
      <c r="O64" s="165"/>
      <c r="P64" s="140"/>
      <c r="Q64" s="140"/>
    </row>
    <row r="65" spans="1:17" x14ac:dyDescent="0.25">
      <c r="A65" s="530"/>
      <c r="B65" s="533"/>
      <c r="C65" s="545"/>
      <c r="D65" s="536"/>
      <c r="E65" s="539"/>
      <c r="F65" s="539"/>
      <c r="G65" s="542"/>
      <c r="H65" s="524"/>
      <c r="I65" s="527"/>
      <c r="J65" s="369"/>
      <c r="K65" s="347"/>
      <c r="L65" s="351"/>
      <c r="M65" s="162"/>
      <c r="N65" s="163"/>
      <c r="O65" s="165"/>
      <c r="P65" s="140"/>
      <c r="Q65" s="140"/>
    </row>
    <row r="66" spans="1:17" x14ac:dyDescent="0.25">
      <c r="A66" s="530"/>
      <c r="B66" s="533"/>
      <c r="C66" s="545"/>
      <c r="D66" s="536"/>
      <c r="E66" s="539"/>
      <c r="F66" s="539"/>
      <c r="G66" s="542"/>
      <c r="H66" s="524"/>
      <c r="I66" s="527"/>
      <c r="J66" s="369"/>
      <c r="K66" s="347"/>
      <c r="L66" s="351"/>
      <c r="M66" s="162"/>
      <c r="N66" s="163"/>
      <c r="O66" s="165"/>
      <c r="P66" s="140"/>
      <c r="Q66" s="140"/>
    </row>
    <row r="67" spans="1:17" x14ac:dyDescent="0.25">
      <c r="A67" s="530"/>
      <c r="B67" s="533"/>
      <c r="C67" s="545"/>
      <c r="D67" s="536"/>
      <c r="E67" s="539"/>
      <c r="F67" s="539"/>
      <c r="G67" s="542"/>
      <c r="H67" s="524"/>
      <c r="I67" s="527"/>
      <c r="J67" s="369"/>
      <c r="K67" s="347"/>
      <c r="L67" s="351"/>
      <c r="M67" s="162"/>
      <c r="N67" s="163"/>
      <c r="O67" s="165"/>
      <c r="P67" s="140"/>
      <c r="Q67" s="140"/>
    </row>
    <row r="68" spans="1:17" x14ac:dyDescent="0.25">
      <c r="A68" s="530"/>
      <c r="B68" s="533"/>
      <c r="C68" s="545"/>
      <c r="D68" s="536"/>
      <c r="E68" s="539"/>
      <c r="F68" s="539"/>
      <c r="G68" s="542"/>
      <c r="H68" s="524"/>
      <c r="I68" s="527"/>
      <c r="J68" s="369"/>
      <c r="K68" s="347"/>
      <c r="L68" s="351"/>
      <c r="M68" s="162"/>
      <c r="N68" s="163"/>
      <c r="O68" s="165"/>
      <c r="P68" s="140"/>
      <c r="Q68" s="140"/>
    </row>
    <row r="69" spans="1:17" x14ac:dyDescent="0.25">
      <c r="A69" s="530"/>
      <c r="B69" s="533"/>
      <c r="C69" s="545"/>
      <c r="D69" s="536"/>
      <c r="E69" s="539"/>
      <c r="F69" s="539"/>
      <c r="G69" s="542"/>
      <c r="H69" s="524"/>
      <c r="I69" s="527"/>
      <c r="J69" s="369"/>
      <c r="K69" s="347"/>
      <c r="L69" s="351"/>
      <c r="M69" s="162"/>
      <c r="N69" s="163"/>
      <c r="O69" s="165"/>
      <c r="P69" s="140"/>
      <c r="Q69" s="140"/>
    </row>
    <row r="70" spans="1:17" x14ac:dyDescent="0.25">
      <c r="A70" s="530"/>
      <c r="B70" s="533"/>
      <c r="C70" s="545"/>
      <c r="D70" s="536"/>
      <c r="E70" s="539"/>
      <c r="F70" s="539"/>
      <c r="G70" s="542"/>
      <c r="H70" s="524"/>
      <c r="I70" s="527"/>
      <c r="J70" s="369"/>
      <c r="K70" s="347"/>
      <c r="L70" s="351"/>
      <c r="M70" s="162"/>
      <c r="N70" s="163"/>
      <c r="O70" s="165"/>
      <c r="P70" s="140"/>
      <c r="Q70" s="140"/>
    </row>
    <row r="71" spans="1:17" x14ac:dyDescent="0.25">
      <c r="A71" s="530"/>
      <c r="B71" s="533"/>
      <c r="C71" s="545"/>
      <c r="D71" s="536"/>
      <c r="E71" s="539"/>
      <c r="F71" s="539"/>
      <c r="G71" s="542"/>
      <c r="H71" s="524"/>
      <c r="I71" s="527"/>
      <c r="J71" s="369"/>
      <c r="K71" s="347"/>
      <c r="L71" s="351"/>
      <c r="M71" s="162"/>
      <c r="N71" s="163"/>
      <c r="O71" s="165"/>
      <c r="P71" s="140"/>
      <c r="Q71" s="140"/>
    </row>
    <row r="72" spans="1:17" x14ac:dyDescent="0.25">
      <c r="A72" s="530"/>
      <c r="B72" s="533"/>
      <c r="C72" s="545"/>
      <c r="D72" s="536"/>
      <c r="E72" s="539"/>
      <c r="F72" s="539"/>
      <c r="G72" s="542"/>
      <c r="H72" s="524"/>
      <c r="I72" s="527"/>
      <c r="J72" s="369"/>
      <c r="K72" s="347"/>
      <c r="L72" s="351"/>
      <c r="M72" s="162"/>
      <c r="N72" s="163"/>
      <c r="O72" s="165"/>
      <c r="P72" s="140"/>
      <c r="Q72" s="140"/>
    </row>
    <row r="73" spans="1:17" x14ac:dyDescent="0.25">
      <c r="A73" s="530"/>
      <c r="B73" s="533"/>
      <c r="C73" s="545"/>
      <c r="D73" s="536"/>
      <c r="E73" s="539"/>
      <c r="F73" s="539"/>
      <c r="G73" s="542"/>
      <c r="H73" s="524"/>
      <c r="I73" s="527"/>
      <c r="J73" s="369"/>
      <c r="K73" s="347"/>
      <c r="L73" s="351"/>
      <c r="M73" s="162"/>
      <c r="N73" s="163"/>
      <c r="O73" s="165"/>
      <c r="P73" s="140"/>
      <c r="Q73" s="140"/>
    </row>
    <row r="74" spans="1:17" x14ac:dyDescent="0.25">
      <c r="A74" s="530"/>
      <c r="B74" s="533"/>
      <c r="C74" s="545"/>
      <c r="D74" s="536"/>
      <c r="E74" s="539"/>
      <c r="F74" s="539"/>
      <c r="G74" s="542"/>
      <c r="H74" s="524"/>
      <c r="I74" s="527"/>
      <c r="J74" s="369"/>
      <c r="K74" s="347"/>
      <c r="L74" s="351"/>
      <c r="M74" s="162"/>
      <c r="N74" s="163"/>
      <c r="O74" s="165"/>
      <c r="P74" s="140"/>
      <c r="Q74" s="140"/>
    </row>
    <row r="75" spans="1:17" x14ac:dyDescent="0.25">
      <c r="A75" s="530"/>
      <c r="B75" s="533"/>
      <c r="C75" s="545"/>
      <c r="D75" s="536"/>
      <c r="E75" s="539"/>
      <c r="F75" s="539"/>
      <c r="G75" s="542"/>
      <c r="H75" s="524"/>
      <c r="I75" s="527"/>
      <c r="J75" s="369"/>
      <c r="K75" s="347"/>
      <c r="L75" s="351"/>
      <c r="M75" s="162"/>
      <c r="N75" s="163"/>
      <c r="O75" s="165"/>
      <c r="P75" s="140"/>
      <c r="Q75" s="140"/>
    </row>
    <row r="76" spans="1:17" x14ac:dyDescent="0.25">
      <c r="A76" s="530"/>
      <c r="B76" s="533"/>
      <c r="C76" s="545"/>
      <c r="D76" s="536"/>
      <c r="E76" s="539"/>
      <c r="F76" s="539"/>
      <c r="G76" s="542"/>
      <c r="H76" s="524"/>
      <c r="I76" s="527"/>
      <c r="J76" s="369"/>
      <c r="K76" s="347"/>
      <c r="L76" s="351"/>
      <c r="M76" s="162"/>
      <c r="N76" s="163"/>
      <c r="O76" s="165"/>
      <c r="P76" s="140"/>
      <c r="Q76" s="140"/>
    </row>
    <row r="77" spans="1:17" x14ac:dyDescent="0.25">
      <c r="A77" s="531"/>
      <c r="B77" s="534"/>
      <c r="C77" s="546"/>
      <c r="D77" s="537"/>
      <c r="E77" s="540"/>
      <c r="F77" s="540"/>
      <c r="G77" s="543"/>
      <c r="H77" s="525"/>
      <c r="I77" s="528"/>
      <c r="J77" s="360"/>
      <c r="K77" s="347"/>
      <c r="L77" s="351"/>
      <c r="M77" s="162"/>
      <c r="N77" s="163"/>
      <c r="O77" s="165"/>
      <c r="P77" s="140"/>
      <c r="Q77" s="140"/>
    </row>
    <row r="78" spans="1:17" x14ac:dyDescent="0.25">
      <c r="A78" s="148"/>
      <c r="B78" s="254"/>
      <c r="C78" s="473"/>
      <c r="D78" s="147"/>
      <c r="E78" s="159"/>
      <c r="F78" s="159"/>
      <c r="G78" s="159"/>
      <c r="H78" s="160"/>
      <c r="I78" s="160"/>
      <c r="J78" s="370"/>
      <c r="K78" s="371"/>
      <c r="L78" s="371"/>
      <c r="M78" s="372"/>
      <c r="N78" s="373"/>
      <c r="O78" s="371"/>
      <c r="P78" s="217"/>
      <c r="Q78" s="217"/>
    </row>
    <row r="79" spans="1:17" x14ac:dyDescent="0.25">
      <c r="A79" s="529" t="s">
        <v>78</v>
      </c>
      <c r="B79" s="532" t="str">
        <f>B58</f>
        <v>Amprion GmbH</v>
      </c>
      <c r="C79" s="544"/>
      <c r="D79" s="535"/>
      <c r="E79" s="538" t="str">
        <f>IFERROR(VLOOKUP($D79,'+'!$D$39:$F$52,2,FALSE),"")</f>
        <v/>
      </c>
      <c r="F79" s="538" t="str">
        <f>IFERROR(VLOOKUP($D79,'+'!$D$39:$F$52,3,FALSE),"")</f>
        <v/>
      </c>
      <c r="G79" s="541">
        <v>12</v>
      </c>
      <c r="H79" s="523">
        <f>IF($C79=1,62940,99990)</f>
        <v>99990</v>
      </c>
      <c r="I79" s="526" t="str">
        <f>IFERROR((H79*F79)/(12)*G79,"")</f>
        <v/>
      </c>
      <c r="J79" s="361" t="s">
        <v>285</v>
      </c>
      <c r="K79" s="347"/>
      <c r="L79" s="351"/>
      <c r="M79" s="162"/>
      <c r="N79" s="163"/>
      <c r="O79" s="165"/>
      <c r="P79" s="140"/>
      <c r="Q79" s="140"/>
    </row>
    <row r="80" spans="1:17" x14ac:dyDescent="0.25">
      <c r="A80" s="530"/>
      <c r="B80" s="533"/>
      <c r="C80" s="545"/>
      <c r="D80" s="536"/>
      <c r="E80" s="539"/>
      <c r="F80" s="539"/>
      <c r="G80" s="542"/>
      <c r="H80" s="524"/>
      <c r="I80" s="527"/>
      <c r="J80" s="369" t="s">
        <v>289</v>
      </c>
      <c r="K80" s="347"/>
      <c r="L80" s="351"/>
      <c r="M80" s="162"/>
      <c r="N80" s="163"/>
      <c r="O80" s="165"/>
      <c r="P80" s="140"/>
      <c r="Q80" s="140"/>
    </row>
    <row r="81" spans="1:17" x14ac:dyDescent="0.25">
      <c r="A81" s="530"/>
      <c r="B81" s="533"/>
      <c r="C81" s="545"/>
      <c r="D81" s="536"/>
      <c r="E81" s="539"/>
      <c r="F81" s="539"/>
      <c r="G81" s="542"/>
      <c r="H81" s="524"/>
      <c r="I81" s="527"/>
      <c r="J81" s="369"/>
      <c r="K81" s="347"/>
      <c r="L81" s="351"/>
      <c r="M81" s="162"/>
      <c r="N81" s="163"/>
      <c r="O81" s="165"/>
      <c r="P81" s="140"/>
      <c r="Q81" s="140"/>
    </row>
    <row r="82" spans="1:17" x14ac:dyDescent="0.25">
      <c r="A82" s="530"/>
      <c r="B82" s="533"/>
      <c r="C82" s="545"/>
      <c r="D82" s="536"/>
      <c r="E82" s="539"/>
      <c r="F82" s="539"/>
      <c r="G82" s="542"/>
      <c r="H82" s="524"/>
      <c r="I82" s="527"/>
      <c r="J82" s="369"/>
      <c r="K82" s="347"/>
      <c r="L82" s="351"/>
      <c r="M82" s="162"/>
      <c r="N82" s="163"/>
      <c r="O82" s="165"/>
      <c r="P82" s="140"/>
      <c r="Q82" s="140"/>
    </row>
    <row r="83" spans="1:17" x14ac:dyDescent="0.25">
      <c r="A83" s="530"/>
      <c r="B83" s="533"/>
      <c r="C83" s="545"/>
      <c r="D83" s="536"/>
      <c r="E83" s="539"/>
      <c r="F83" s="539"/>
      <c r="G83" s="542"/>
      <c r="H83" s="524"/>
      <c r="I83" s="527"/>
      <c r="J83" s="369"/>
      <c r="K83" s="347"/>
      <c r="L83" s="351"/>
      <c r="M83" s="162"/>
      <c r="N83" s="163"/>
      <c r="O83" s="165"/>
      <c r="P83" s="140"/>
      <c r="Q83" s="140"/>
    </row>
    <row r="84" spans="1:17" x14ac:dyDescent="0.25">
      <c r="A84" s="530"/>
      <c r="B84" s="533"/>
      <c r="C84" s="545"/>
      <c r="D84" s="536"/>
      <c r="E84" s="539"/>
      <c r="F84" s="539"/>
      <c r="G84" s="542"/>
      <c r="H84" s="524"/>
      <c r="I84" s="527"/>
      <c r="J84" s="369"/>
      <c r="K84" s="347"/>
      <c r="L84" s="351"/>
      <c r="M84" s="162"/>
      <c r="N84" s="163"/>
      <c r="O84" s="165"/>
      <c r="P84" s="140"/>
      <c r="Q84" s="140"/>
    </row>
    <row r="85" spans="1:17" x14ac:dyDescent="0.25">
      <c r="A85" s="530"/>
      <c r="B85" s="533"/>
      <c r="C85" s="545"/>
      <c r="D85" s="536"/>
      <c r="E85" s="539"/>
      <c r="F85" s="539"/>
      <c r="G85" s="542"/>
      <c r="H85" s="524"/>
      <c r="I85" s="527"/>
      <c r="J85" s="369"/>
      <c r="K85" s="347"/>
      <c r="L85" s="351"/>
      <c r="M85" s="162"/>
      <c r="N85" s="163"/>
      <c r="O85" s="165"/>
      <c r="P85" s="140"/>
      <c r="Q85" s="140"/>
    </row>
    <row r="86" spans="1:17" x14ac:dyDescent="0.25">
      <c r="A86" s="530"/>
      <c r="B86" s="533"/>
      <c r="C86" s="545"/>
      <c r="D86" s="536"/>
      <c r="E86" s="539"/>
      <c r="F86" s="539"/>
      <c r="G86" s="542"/>
      <c r="H86" s="524"/>
      <c r="I86" s="527"/>
      <c r="J86" s="369"/>
      <c r="K86" s="347"/>
      <c r="L86" s="351"/>
      <c r="M86" s="162"/>
      <c r="N86" s="163"/>
      <c r="O86" s="165"/>
      <c r="P86" s="140"/>
      <c r="Q86" s="140"/>
    </row>
    <row r="87" spans="1:17" x14ac:dyDescent="0.25">
      <c r="A87" s="530"/>
      <c r="B87" s="533"/>
      <c r="C87" s="545"/>
      <c r="D87" s="536"/>
      <c r="E87" s="539"/>
      <c r="F87" s="539"/>
      <c r="G87" s="542"/>
      <c r="H87" s="524"/>
      <c r="I87" s="527"/>
      <c r="J87" s="369"/>
      <c r="K87" s="347"/>
      <c r="L87" s="351"/>
      <c r="M87" s="162"/>
      <c r="N87" s="163"/>
      <c r="O87" s="165"/>
      <c r="P87" s="140"/>
      <c r="Q87" s="140"/>
    </row>
    <row r="88" spans="1:17" x14ac:dyDescent="0.25">
      <c r="A88" s="530"/>
      <c r="B88" s="533"/>
      <c r="C88" s="545"/>
      <c r="D88" s="536"/>
      <c r="E88" s="539"/>
      <c r="F88" s="539"/>
      <c r="G88" s="542"/>
      <c r="H88" s="524"/>
      <c r="I88" s="527"/>
      <c r="J88" s="369"/>
      <c r="K88" s="347"/>
      <c r="L88" s="351"/>
      <c r="M88" s="162"/>
      <c r="N88" s="163"/>
      <c r="O88" s="165"/>
      <c r="P88" s="140"/>
      <c r="Q88" s="140"/>
    </row>
    <row r="89" spans="1:17" x14ac:dyDescent="0.25">
      <c r="A89" s="530"/>
      <c r="B89" s="533"/>
      <c r="C89" s="545"/>
      <c r="D89" s="536"/>
      <c r="E89" s="539"/>
      <c r="F89" s="539"/>
      <c r="G89" s="542"/>
      <c r="H89" s="524"/>
      <c r="I89" s="527"/>
      <c r="J89" s="369"/>
      <c r="K89" s="347"/>
      <c r="L89" s="351"/>
      <c r="M89" s="162"/>
      <c r="N89" s="163"/>
      <c r="O89" s="165"/>
      <c r="P89" s="140"/>
      <c r="Q89" s="140"/>
    </row>
    <row r="90" spans="1:17" x14ac:dyDescent="0.25">
      <c r="A90" s="530"/>
      <c r="B90" s="533"/>
      <c r="C90" s="545"/>
      <c r="D90" s="536"/>
      <c r="E90" s="539"/>
      <c r="F90" s="539"/>
      <c r="G90" s="542"/>
      <c r="H90" s="524"/>
      <c r="I90" s="527"/>
      <c r="J90" s="369"/>
      <c r="K90" s="347"/>
      <c r="L90" s="351"/>
      <c r="M90" s="162"/>
      <c r="N90" s="163"/>
      <c r="O90" s="165"/>
      <c r="P90" s="140"/>
      <c r="Q90" s="140"/>
    </row>
    <row r="91" spans="1:17" x14ac:dyDescent="0.25">
      <c r="A91" s="530"/>
      <c r="B91" s="533"/>
      <c r="C91" s="545"/>
      <c r="D91" s="536"/>
      <c r="E91" s="539"/>
      <c r="F91" s="539"/>
      <c r="G91" s="542"/>
      <c r="H91" s="524"/>
      <c r="I91" s="527"/>
      <c r="J91" s="369"/>
      <c r="K91" s="347"/>
      <c r="L91" s="351"/>
      <c r="M91" s="162"/>
      <c r="N91" s="163"/>
      <c r="O91" s="165"/>
      <c r="P91" s="140"/>
      <c r="Q91" s="140"/>
    </row>
    <row r="92" spans="1:17" x14ac:dyDescent="0.25">
      <c r="A92" s="530"/>
      <c r="B92" s="533"/>
      <c r="C92" s="545"/>
      <c r="D92" s="536"/>
      <c r="E92" s="539"/>
      <c r="F92" s="539"/>
      <c r="G92" s="542"/>
      <c r="H92" s="524"/>
      <c r="I92" s="527"/>
      <c r="J92" s="369"/>
      <c r="K92" s="347"/>
      <c r="L92" s="351"/>
      <c r="M92" s="162"/>
      <c r="N92" s="163"/>
      <c r="O92" s="165"/>
      <c r="P92" s="140"/>
      <c r="Q92" s="140"/>
    </row>
    <row r="93" spans="1:17" x14ac:dyDescent="0.25">
      <c r="A93" s="530"/>
      <c r="B93" s="533"/>
      <c r="C93" s="545"/>
      <c r="D93" s="536"/>
      <c r="E93" s="539"/>
      <c r="F93" s="539"/>
      <c r="G93" s="542"/>
      <c r="H93" s="524"/>
      <c r="I93" s="527"/>
      <c r="J93" s="369"/>
      <c r="K93" s="347"/>
      <c r="L93" s="351"/>
      <c r="M93" s="162"/>
      <c r="N93" s="163"/>
      <c r="O93" s="165"/>
      <c r="P93" s="140"/>
      <c r="Q93" s="140"/>
    </row>
    <row r="94" spans="1:17" x14ac:dyDescent="0.25">
      <c r="A94" s="530"/>
      <c r="B94" s="533"/>
      <c r="C94" s="545"/>
      <c r="D94" s="536"/>
      <c r="E94" s="539"/>
      <c r="F94" s="539"/>
      <c r="G94" s="542"/>
      <c r="H94" s="524"/>
      <c r="I94" s="527"/>
      <c r="J94" s="369"/>
      <c r="K94" s="347"/>
      <c r="L94" s="351"/>
      <c r="M94" s="162"/>
      <c r="N94" s="163"/>
      <c r="O94" s="165"/>
      <c r="P94" s="140"/>
      <c r="Q94" s="140"/>
    </row>
    <row r="95" spans="1:17" x14ac:dyDescent="0.25">
      <c r="A95" s="530"/>
      <c r="B95" s="533"/>
      <c r="C95" s="545"/>
      <c r="D95" s="536"/>
      <c r="E95" s="539"/>
      <c r="F95" s="539"/>
      <c r="G95" s="542"/>
      <c r="H95" s="524"/>
      <c r="I95" s="527"/>
      <c r="J95" s="369"/>
      <c r="K95" s="347"/>
      <c r="L95" s="351"/>
      <c r="M95" s="162"/>
      <c r="N95" s="163"/>
      <c r="O95" s="165"/>
      <c r="P95" s="140"/>
      <c r="Q95" s="140"/>
    </row>
    <row r="96" spans="1:17" x14ac:dyDescent="0.25">
      <c r="A96" s="530"/>
      <c r="B96" s="533"/>
      <c r="C96" s="545"/>
      <c r="D96" s="536"/>
      <c r="E96" s="539"/>
      <c r="F96" s="539"/>
      <c r="G96" s="542"/>
      <c r="H96" s="524"/>
      <c r="I96" s="527"/>
      <c r="J96" s="369"/>
      <c r="K96" s="347"/>
      <c r="L96" s="351"/>
      <c r="M96" s="162"/>
      <c r="N96" s="163"/>
      <c r="O96" s="165"/>
      <c r="P96" s="140"/>
      <c r="Q96" s="140"/>
    </row>
    <row r="97" spans="1:17" x14ac:dyDescent="0.25">
      <c r="A97" s="530"/>
      <c r="B97" s="533"/>
      <c r="C97" s="545"/>
      <c r="D97" s="536"/>
      <c r="E97" s="539"/>
      <c r="F97" s="539"/>
      <c r="G97" s="542"/>
      <c r="H97" s="524"/>
      <c r="I97" s="527"/>
      <c r="J97" s="369"/>
      <c r="K97" s="347"/>
      <c r="L97" s="351"/>
      <c r="M97" s="162"/>
      <c r="N97" s="163"/>
      <c r="O97" s="165"/>
      <c r="P97" s="140"/>
      <c r="Q97" s="140"/>
    </row>
    <row r="98" spans="1:17" x14ac:dyDescent="0.25">
      <c r="A98" s="531"/>
      <c r="B98" s="534"/>
      <c r="C98" s="546"/>
      <c r="D98" s="537"/>
      <c r="E98" s="540"/>
      <c r="F98" s="540"/>
      <c r="G98" s="543"/>
      <c r="H98" s="525"/>
      <c r="I98" s="528"/>
      <c r="J98" s="360"/>
      <c r="K98" s="347"/>
      <c r="L98" s="351"/>
      <c r="M98" s="162"/>
      <c r="N98" s="163"/>
      <c r="O98" s="165"/>
      <c r="P98" s="140"/>
      <c r="Q98" s="140"/>
    </row>
    <row r="99" spans="1:17" x14ac:dyDescent="0.25">
      <c r="A99" s="148"/>
      <c r="B99" s="254"/>
      <c r="C99" s="473"/>
      <c r="D99" s="147"/>
      <c r="E99" s="159"/>
      <c r="F99" s="159"/>
      <c r="G99" s="159"/>
      <c r="H99" s="160"/>
      <c r="I99" s="160"/>
      <c r="J99" s="370"/>
      <c r="K99" s="371"/>
      <c r="L99" s="371"/>
      <c r="M99" s="372"/>
      <c r="N99" s="373"/>
      <c r="O99" s="371"/>
      <c r="P99" s="217"/>
      <c r="Q99" s="217"/>
    </row>
    <row r="100" spans="1:17" x14ac:dyDescent="0.25">
      <c r="A100" s="529" t="s">
        <v>77</v>
      </c>
      <c r="B100" s="532" t="str">
        <f>B79</f>
        <v>Amprion GmbH</v>
      </c>
      <c r="C100" s="544"/>
      <c r="D100" s="535"/>
      <c r="E100" s="538" t="str">
        <f>IFERROR(VLOOKUP($D100,'+'!$D$39:$F$52,2,FALSE),"")</f>
        <v/>
      </c>
      <c r="F100" s="538" t="str">
        <f>IFERROR(VLOOKUP($D100,'+'!$D$39:$F$52,3,FALSE),"")</f>
        <v/>
      </c>
      <c r="G100" s="541">
        <v>12</v>
      </c>
      <c r="H100" s="523">
        <f>IF($C100=1,62940,99990)</f>
        <v>99990</v>
      </c>
      <c r="I100" s="526" t="str">
        <f>IFERROR((H100*F100)/(12)*G100,"")</f>
        <v/>
      </c>
      <c r="J100" s="361" t="s">
        <v>285</v>
      </c>
      <c r="K100" s="347"/>
      <c r="L100" s="351"/>
      <c r="M100" s="162"/>
      <c r="N100" s="163"/>
      <c r="O100" s="165"/>
      <c r="P100" s="140"/>
      <c r="Q100" s="140"/>
    </row>
    <row r="101" spans="1:17" x14ac:dyDescent="0.25">
      <c r="A101" s="530"/>
      <c r="B101" s="533"/>
      <c r="C101" s="545"/>
      <c r="D101" s="536"/>
      <c r="E101" s="539"/>
      <c r="F101" s="539"/>
      <c r="G101" s="542"/>
      <c r="H101" s="524"/>
      <c r="I101" s="527"/>
      <c r="J101" s="369" t="s">
        <v>289</v>
      </c>
      <c r="K101" s="347"/>
      <c r="L101" s="351"/>
      <c r="M101" s="162"/>
      <c r="N101" s="163"/>
      <c r="O101" s="165"/>
      <c r="P101" s="140"/>
      <c r="Q101" s="140"/>
    </row>
    <row r="102" spans="1:17" x14ac:dyDescent="0.25">
      <c r="A102" s="530"/>
      <c r="B102" s="533"/>
      <c r="C102" s="545"/>
      <c r="D102" s="536"/>
      <c r="E102" s="539"/>
      <c r="F102" s="539"/>
      <c r="G102" s="542"/>
      <c r="H102" s="524"/>
      <c r="I102" s="527"/>
      <c r="J102" s="369"/>
      <c r="K102" s="347"/>
      <c r="L102" s="351"/>
      <c r="M102" s="162"/>
      <c r="N102" s="163"/>
      <c r="O102" s="165"/>
      <c r="P102" s="140"/>
      <c r="Q102" s="140"/>
    </row>
    <row r="103" spans="1:17" x14ac:dyDescent="0.25">
      <c r="A103" s="530"/>
      <c r="B103" s="533"/>
      <c r="C103" s="545"/>
      <c r="D103" s="536"/>
      <c r="E103" s="539"/>
      <c r="F103" s="539"/>
      <c r="G103" s="542"/>
      <c r="H103" s="524"/>
      <c r="I103" s="527"/>
      <c r="J103" s="369"/>
      <c r="K103" s="347"/>
      <c r="L103" s="351"/>
      <c r="M103" s="162"/>
      <c r="N103" s="163"/>
      <c r="O103" s="165"/>
      <c r="P103" s="140"/>
      <c r="Q103" s="140"/>
    </row>
    <row r="104" spans="1:17" x14ac:dyDescent="0.25">
      <c r="A104" s="530"/>
      <c r="B104" s="533"/>
      <c r="C104" s="545"/>
      <c r="D104" s="536"/>
      <c r="E104" s="539"/>
      <c r="F104" s="539"/>
      <c r="G104" s="542"/>
      <c r="H104" s="524"/>
      <c r="I104" s="527"/>
      <c r="J104" s="369"/>
      <c r="K104" s="347"/>
      <c r="L104" s="351"/>
      <c r="M104" s="162"/>
      <c r="N104" s="163"/>
      <c r="O104" s="165"/>
      <c r="P104" s="140"/>
      <c r="Q104" s="140"/>
    </row>
    <row r="105" spans="1:17" x14ac:dyDescent="0.25">
      <c r="A105" s="530"/>
      <c r="B105" s="533"/>
      <c r="C105" s="545"/>
      <c r="D105" s="536"/>
      <c r="E105" s="539"/>
      <c r="F105" s="539"/>
      <c r="G105" s="542"/>
      <c r="H105" s="524"/>
      <c r="I105" s="527"/>
      <c r="J105" s="369"/>
      <c r="K105" s="347"/>
      <c r="L105" s="351"/>
      <c r="M105" s="162"/>
      <c r="N105" s="163"/>
      <c r="O105" s="165"/>
      <c r="P105" s="140"/>
      <c r="Q105" s="140"/>
    </row>
    <row r="106" spans="1:17" x14ac:dyDescent="0.25">
      <c r="A106" s="530"/>
      <c r="B106" s="533"/>
      <c r="C106" s="545"/>
      <c r="D106" s="536"/>
      <c r="E106" s="539"/>
      <c r="F106" s="539"/>
      <c r="G106" s="542"/>
      <c r="H106" s="524"/>
      <c r="I106" s="527"/>
      <c r="J106" s="369"/>
      <c r="K106" s="347"/>
      <c r="L106" s="351"/>
      <c r="M106" s="162"/>
      <c r="N106" s="163"/>
      <c r="O106" s="165"/>
      <c r="P106" s="140"/>
      <c r="Q106" s="140"/>
    </row>
    <row r="107" spans="1:17" x14ac:dyDescent="0.25">
      <c r="A107" s="530"/>
      <c r="B107" s="533"/>
      <c r="C107" s="545"/>
      <c r="D107" s="536"/>
      <c r="E107" s="539"/>
      <c r="F107" s="539"/>
      <c r="G107" s="542"/>
      <c r="H107" s="524"/>
      <c r="I107" s="527"/>
      <c r="J107" s="369"/>
      <c r="K107" s="347"/>
      <c r="L107" s="351"/>
      <c r="M107" s="162"/>
      <c r="N107" s="163"/>
      <c r="O107" s="165"/>
      <c r="P107" s="140"/>
      <c r="Q107" s="140"/>
    </row>
    <row r="108" spans="1:17" x14ac:dyDescent="0.25">
      <c r="A108" s="530"/>
      <c r="B108" s="533"/>
      <c r="C108" s="545"/>
      <c r="D108" s="536"/>
      <c r="E108" s="539"/>
      <c r="F108" s="539"/>
      <c r="G108" s="542"/>
      <c r="H108" s="524"/>
      <c r="I108" s="527"/>
      <c r="J108" s="369"/>
      <c r="K108" s="347"/>
      <c r="L108" s="351"/>
      <c r="M108" s="162"/>
      <c r="N108" s="163"/>
      <c r="O108" s="165"/>
      <c r="P108" s="140"/>
      <c r="Q108" s="140"/>
    </row>
    <row r="109" spans="1:17" x14ac:dyDescent="0.25">
      <c r="A109" s="530"/>
      <c r="B109" s="533"/>
      <c r="C109" s="545"/>
      <c r="D109" s="536"/>
      <c r="E109" s="539"/>
      <c r="F109" s="539"/>
      <c r="G109" s="542"/>
      <c r="H109" s="524"/>
      <c r="I109" s="527"/>
      <c r="J109" s="369"/>
      <c r="K109" s="347"/>
      <c r="L109" s="351"/>
      <c r="M109" s="162"/>
      <c r="N109" s="163"/>
      <c r="O109" s="165"/>
      <c r="P109" s="140"/>
      <c r="Q109" s="140"/>
    </row>
    <row r="110" spans="1:17" x14ac:dyDescent="0.25">
      <c r="A110" s="530"/>
      <c r="B110" s="533"/>
      <c r="C110" s="545"/>
      <c r="D110" s="536"/>
      <c r="E110" s="539"/>
      <c r="F110" s="539"/>
      <c r="G110" s="542"/>
      <c r="H110" s="524"/>
      <c r="I110" s="527"/>
      <c r="J110" s="369"/>
      <c r="K110" s="347"/>
      <c r="L110" s="351"/>
      <c r="M110" s="162"/>
      <c r="N110" s="163"/>
      <c r="O110" s="165"/>
      <c r="P110" s="140"/>
      <c r="Q110" s="140"/>
    </row>
    <row r="111" spans="1:17" x14ac:dyDescent="0.25">
      <c r="A111" s="530"/>
      <c r="B111" s="533"/>
      <c r="C111" s="545"/>
      <c r="D111" s="536"/>
      <c r="E111" s="539"/>
      <c r="F111" s="539"/>
      <c r="G111" s="542"/>
      <c r="H111" s="524"/>
      <c r="I111" s="527"/>
      <c r="J111" s="369"/>
      <c r="K111" s="347"/>
      <c r="L111" s="351"/>
      <c r="M111" s="162"/>
      <c r="N111" s="163"/>
      <c r="O111" s="165"/>
      <c r="P111" s="140"/>
      <c r="Q111" s="140"/>
    </row>
    <row r="112" spans="1:17" x14ac:dyDescent="0.25">
      <c r="A112" s="530"/>
      <c r="B112" s="533"/>
      <c r="C112" s="545"/>
      <c r="D112" s="536"/>
      <c r="E112" s="539"/>
      <c r="F112" s="539"/>
      <c r="G112" s="542"/>
      <c r="H112" s="524"/>
      <c r="I112" s="527"/>
      <c r="J112" s="369"/>
      <c r="K112" s="347"/>
      <c r="L112" s="351"/>
      <c r="M112" s="162"/>
      <c r="N112" s="163"/>
      <c r="O112" s="165"/>
      <c r="P112" s="140"/>
      <c r="Q112" s="140"/>
    </row>
    <row r="113" spans="1:17" x14ac:dyDescent="0.25">
      <c r="A113" s="530"/>
      <c r="B113" s="533"/>
      <c r="C113" s="545"/>
      <c r="D113" s="536"/>
      <c r="E113" s="539"/>
      <c r="F113" s="539"/>
      <c r="G113" s="542"/>
      <c r="H113" s="524"/>
      <c r="I113" s="527"/>
      <c r="J113" s="369"/>
      <c r="K113" s="347"/>
      <c r="L113" s="351"/>
      <c r="M113" s="162"/>
      <c r="N113" s="163"/>
      <c r="O113" s="165"/>
      <c r="P113" s="140"/>
      <c r="Q113" s="140"/>
    </row>
    <row r="114" spans="1:17" x14ac:dyDescent="0.25">
      <c r="A114" s="530"/>
      <c r="B114" s="533"/>
      <c r="C114" s="545"/>
      <c r="D114" s="536"/>
      <c r="E114" s="539"/>
      <c r="F114" s="539"/>
      <c r="G114" s="542"/>
      <c r="H114" s="524"/>
      <c r="I114" s="527"/>
      <c r="J114" s="369"/>
      <c r="K114" s="347"/>
      <c r="L114" s="351"/>
      <c r="M114" s="162"/>
      <c r="N114" s="163"/>
      <c r="O114" s="165"/>
      <c r="P114" s="140"/>
      <c r="Q114" s="140"/>
    </row>
    <row r="115" spans="1:17" x14ac:dyDescent="0.25">
      <c r="A115" s="530"/>
      <c r="B115" s="533"/>
      <c r="C115" s="545"/>
      <c r="D115" s="536"/>
      <c r="E115" s="539"/>
      <c r="F115" s="539"/>
      <c r="G115" s="542"/>
      <c r="H115" s="524"/>
      <c r="I115" s="527"/>
      <c r="J115" s="369"/>
      <c r="K115" s="347"/>
      <c r="L115" s="351"/>
      <c r="M115" s="162"/>
      <c r="N115" s="163"/>
      <c r="O115" s="165"/>
      <c r="P115" s="140"/>
      <c r="Q115" s="140"/>
    </row>
    <row r="116" spans="1:17" x14ac:dyDescent="0.25">
      <c r="A116" s="530"/>
      <c r="B116" s="533"/>
      <c r="C116" s="545"/>
      <c r="D116" s="536"/>
      <c r="E116" s="539"/>
      <c r="F116" s="539"/>
      <c r="G116" s="542"/>
      <c r="H116" s="524"/>
      <c r="I116" s="527"/>
      <c r="J116" s="369"/>
      <c r="K116" s="347"/>
      <c r="L116" s="351"/>
      <c r="M116" s="162"/>
      <c r="N116" s="163"/>
      <c r="O116" s="165"/>
      <c r="P116" s="140"/>
      <c r="Q116" s="140"/>
    </row>
    <row r="117" spans="1:17" x14ac:dyDescent="0.25">
      <c r="A117" s="530"/>
      <c r="B117" s="533"/>
      <c r="C117" s="545"/>
      <c r="D117" s="536"/>
      <c r="E117" s="539"/>
      <c r="F117" s="539"/>
      <c r="G117" s="542"/>
      <c r="H117" s="524"/>
      <c r="I117" s="527"/>
      <c r="J117" s="369"/>
      <c r="K117" s="347"/>
      <c r="L117" s="351"/>
      <c r="M117" s="162"/>
      <c r="N117" s="163"/>
      <c r="O117" s="165"/>
      <c r="P117" s="140"/>
      <c r="Q117" s="140"/>
    </row>
    <row r="118" spans="1:17" x14ac:dyDescent="0.25">
      <c r="A118" s="530"/>
      <c r="B118" s="533"/>
      <c r="C118" s="545"/>
      <c r="D118" s="536"/>
      <c r="E118" s="539"/>
      <c r="F118" s="539"/>
      <c r="G118" s="542"/>
      <c r="H118" s="524"/>
      <c r="I118" s="527"/>
      <c r="J118" s="369"/>
      <c r="K118" s="347"/>
      <c r="L118" s="351"/>
      <c r="M118" s="162"/>
      <c r="N118" s="163"/>
      <c r="O118" s="165"/>
      <c r="P118" s="140"/>
      <c r="Q118" s="140"/>
    </row>
    <row r="119" spans="1:17" x14ac:dyDescent="0.25">
      <c r="A119" s="531"/>
      <c r="B119" s="534"/>
      <c r="C119" s="546"/>
      <c r="D119" s="537"/>
      <c r="E119" s="540"/>
      <c r="F119" s="540"/>
      <c r="G119" s="543"/>
      <c r="H119" s="525"/>
      <c r="I119" s="528"/>
      <c r="J119" s="360"/>
      <c r="K119" s="347"/>
      <c r="L119" s="351"/>
      <c r="M119" s="162"/>
      <c r="N119" s="163"/>
      <c r="O119" s="165"/>
      <c r="P119" s="140"/>
      <c r="Q119" s="140"/>
    </row>
    <row r="120" spans="1:17" x14ac:dyDescent="0.25">
      <c r="A120" s="148"/>
      <c r="B120" s="254"/>
      <c r="C120" s="473"/>
      <c r="D120" s="147"/>
      <c r="E120" s="159"/>
      <c r="F120" s="159"/>
      <c r="G120" s="159"/>
      <c r="H120" s="160"/>
      <c r="I120" s="160"/>
      <c r="J120" s="370"/>
      <c r="K120" s="371"/>
      <c r="L120" s="371"/>
      <c r="M120" s="372"/>
      <c r="N120" s="373"/>
      <c r="O120" s="371"/>
      <c r="P120" s="217"/>
      <c r="Q120" s="217"/>
    </row>
    <row r="121" spans="1:17" x14ac:dyDescent="0.25">
      <c r="A121" s="529" t="s">
        <v>76</v>
      </c>
      <c r="B121" s="532" t="str">
        <f>B100</f>
        <v>Amprion GmbH</v>
      </c>
      <c r="C121" s="544"/>
      <c r="D121" s="535"/>
      <c r="E121" s="538" t="str">
        <f>IFERROR(VLOOKUP($D121,'+'!$D$39:$F$52,2,FALSE),"")</f>
        <v/>
      </c>
      <c r="F121" s="538" t="str">
        <f>IFERROR(VLOOKUP($D121,'+'!$D$39:$F$52,3,FALSE),"")</f>
        <v/>
      </c>
      <c r="G121" s="541">
        <v>12</v>
      </c>
      <c r="H121" s="523">
        <f>IF($C121=1,62940,99990)</f>
        <v>99990</v>
      </c>
      <c r="I121" s="526" t="str">
        <f>IFERROR((H121*F121)/(12)*G121,"")</f>
        <v/>
      </c>
      <c r="J121" s="361" t="s">
        <v>285</v>
      </c>
      <c r="K121" s="347"/>
      <c r="L121" s="351"/>
      <c r="M121" s="162"/>
      <c r="N121" s="163"/>
      <c r="O121" s="165"/>
      <c r="P121" s="140"/>
      <c r="Q121" s="140"/>
    </row>
    <row r="122" spans="1:17" x14ac:dyDescent="0.25">
      <c r="A122" s="530"/>
      <c r="B122" s="533"/>
      <c r="C122" s="545"/>
      <c r="D122" s="536"/>
      <c r="E122" s="539"/>
      <c r="F122" s="539"/>
      <c r="G122" s="542"/>
      <c r="H122" s="524"/>
      <c r="I122" s="527"/>
      <c r="J122" s="369" t="s">
        <v>289</v>
      </c>
      <c r="K122" s="347"/>
      <c r="L122" s="351"/>
      <c r="M122" s="162"/>
      <c r="N122" s="163"/>
      <c r="O122" s="165"/>
      <c r="P122" s="140"/>
      <c r="Q122" s="140"/>
    </row>
    <row r="123" spans="1:17" x14ac:dyDescent="0.25">
      <c r="A123" s="530"/>
      <c r="B123" s="533"/>
      <c r="C123" s="545"/>
      <c r="D123" s="536"/>
      <c r="E123" s="539"/>
      <c r="F123" s="539"/>
      <c r="G123" s="542"/>
      <c r="H123" s="524"/>
      <c r="I123" s="527"/>
      <c r="J123" s="369"/>
      <c r="K123" s="347"/>
      <c r="L123" s="351"/>
      <c r="M123" s="162"/>
      <c r="N123" s="163"/>
      <c r="O123" s="165"/>
      <c r="P123" s="140"/>
      <c r="Q123" s="140"/>
    </row>
    <row r="124" spans="1:17" x14ac:dyDescent="0.25">
      <c r="A124" s="530"/>
      <c r="B124" s="533"/>
      <c r="C124" s="545"/>
      <c r="D124" s="536"/>
      <c r="E124" s="539"/>
      <c r="F124" s="539"/>
      <c r="G124" s="542"/>
      <c r="H124" s="524"/>
      <c r="I124" s="527"/>
      <c r="J124" s="369"/>
      <c r="K124" s="347"/>
      <c r="L124" s="351"/>
      <c r="M124" s="162"/>
      <c r="N124" s="163"/>
      <c r="O124" s="165"/>
      <c r="P124" s="140"/>
      <c r="Q124" s="140"/>
    </row>
    <row r="125" spans="1:17" x14ac:dyDescent="0.25">
      <c r="A125" s="530"/>
      <c r="B125" s="533"/>
      <c r="C125" s="545"/>
      <c r="D125" s="536"/>
      <c r="E125" s="539"/>
      <c r="F125" s="539"/>
      <c r="G125" s="542"/>
      <c r="H125" s="524"/>
      <c r="I125" s="527"/>
      <c r="J125" s="369"/>
      <c r="K125" s="347"/>
      <c r="L125" s="351"/>
      <c r="M125" s="162"/>
      <c r="N125" s="163"/>
      <c r="O125" s="165"/>
      <c r="P125" s="140"/>
      <c r="Q125" s="140"/>
    </row>
    <row r="126" spans="1:17" x14ac:dyDescent="0.25">
      <c r="A126" s="530"/>
      <c r="B126" s="533"/>
      <c r="C126" s="545"/>
      <c r="D126" s="536"/>
      <c r="E126" s="539"/>
      <c r="F126" s="539"/>
      <c r="G126" s="542"/>
      <c r="H126" s="524"/>
      <c r="I126" s="527"/>
      <c r="J126" s="369"/>
      <c r="K126" s="347"/>
      <c r="L126" s="351"/>
      <c r="M126" s="162"/>
      <c r="N126" s="163"/>
      <c r="O126" s="165"/>
      <c r="P126" s="140"/>
      <c r="Q126" s="140"/>
    </row>
    <row r="127" spans="1:17" x14ac:dyDescent="0.25">
      <c r="A127" s="530"/>
      <c r="B127" s="533"/>
      <c r="C127" s="545"/>
      <c r="D127" s="536"/>
      <c r="E127" s="539"/>
      <c r="F127" s="539"/>
      <c r="G127" s="542"/>
      <c r="H127" s="524"/>
      <c r="I127" s="527"/>
      <c r="J127" s="369"/>
      <c r="K127" s="347"/>
      <c r="L127" s="351"/>
      <c r="M127" s="162"/>
      <c r="N127" s="163"/>
      <c r="O127" s="165"/>
      <c r="P127" s="140"/>
      <c r="Q127" s="140"/>
    </row>
    <row r="128" spans="1:17" x14ac:dyDescent="0.25">
      <c r="A128" s="530"/>
      <c r="B128" s="533"/>
      <c r="C128" s="545"/>
      <c r="D128" s="536"/>
      <c r="E128" s="539"/>
      <c r="F128" s="539"/>
      <c r="G128" s="542"/>
      <c r="H128" s="524"/>
      <c r="I128" s="527"/>
      <c r="J128" s="369"/>
      <c r="K128" s="347"/>
      <c r="L128" s="351"/>
      <c r="M128" s="162"/>
      <c r="N128" s="163"/>
      <c r="O128" s="165"/>
      <c r="P128" s="140"/>
      <c r="Q128" s="140"/>
    </row>
    <row r="129" spans="1:17" x14ac:dyDescent="0.25">
      <c r="A129" s="530"/>
      <c r="B129" s="533"/>
      <c r="C129" s="545"/>
      <c r="D129" s="536"/>
      <c r="E129" s="539"/>
      <c r="F129" s="539"/>
      <c r="G129" s="542"/>
      <c r="H129" s="524"/>
      <c r="I129" s="527"/>
      <c r="J129" s="369"/>
      <c r="K129" s="347"/>
      <c r="L129" s="351"/>
      <c r="M129" s="162"/>
      <c r="N129" s="163"/>
      <c r="O129" s="165"/>
      <c r="P129" s="140"/>
      <c r="Q129" s="140"/>
    </row>
    <row r="130" spans="1:17" x14ac:dyDescent="0.25">
      <c r="A130" s="530"/>
      <c r="B130" s="533"/>
      <c r="C130" s="545"/>
      <c r="D130" s="536"/>
      <c r="E130" s="539"/>
      <c r="F130" s="539"/>
      <c r="G130" s="542"/>
      <c r="H130" s="524"/>
      <c r="I130" s="527"/>
      <c r="J130" s="369"/>
      <c r="K130" s="347"/>
      <c r="L130" s="351"/>
      <c r="M130" s="162"/>
      <c r="N130" s="163"/>
      <c r="O130" s="165"/>
      <c r="P130" s="140"/>
      <c r="Q130" s="140"/>
    </row>
    <row r="131" spans="1:17" x14ac:dyDescent="0.25">
      <c r="A131" s="530"/>
      <c r="B131" s="533"/>
      <c r="C131" s="545"/>
      <c r="D131" s="536"/>
      <c r="E131" s="539"/>
      <c r="F131" s="539"/>
      <c r="G131" s="542"/>
      <c r="H131" s="524"/>
      <c r="I131" s="527"/>
      <c r="J131" s="369"/>
      <c r="K131" s="347"/>
      <c r="L131" s="351"/>
      <c r="M131" s="162"/>
      <c r="N131" s="163"/>
      <c r="O131" s="165"/>
      <c r="P131" s="140"/>
      <c r="Q131" s="140"/>
    </row>
    <row r="132" spans="1:17" x14ac:dyDescent="0.25">
      <c r="A132" s="530"/>
      <c r="B132" s="533"/>
      <c r="C132" s="545"/>
      <c r="D132" s="536"/>
      <c r="E132" s="539"/>
      <c r="F132" s="539"/>
      <c r="G132" s="542"/>
      <c r="H132" s="524"/>
      <c r="I132" s="527"/>
      <c r="J132" s="369"/>
      <c r="K132" s="347"/>
      <c r="L132" s="351"/>
      <c r="M132" s="162"/>
      <c r="N132" s="163"/>
      <c r="O132" s="165"/>
      <c r="P132" s="140"/>
      <c r="Q132" s="140"/>
    </row>
    <row r="133" spans="1:17" x14ac:dyDescent="0.25">
      <c r="A133" s="530"/>
      <c r="B133" s="533"/>
      <c r="C133" s="545"/>
      <c r="D133" s="536"/>
      <c r="E133" s="539"/>
      <c r="F133" s="539"/>
      <c r="G133" s="542"/>
      <c r="H133" s="524"/>
      <c r="I133" s="527"/>
      <c r="J133" s="369"/>
      <c r="K133" s="347"/>
      <c r="L133" s="351"/>
      <c r="M133" s="162"/>
      <c r="N133" s="163"/>
      <c r="O133" s="165"/>
      <c r="P133" s="140"/>
      <c r="Q133" s="140"/>
    </row>
    <row r="134" spans="1:17" x14ac:dyDescent="0.25">
      <c r="A134" s="530"/>
      <c r="B134" s="533"/>
      <c r="C134" s="545"/>
      <c r="D134" s="536"/>
      <c r="E134" s="539"/>
      <c r="F134" s="539"/>
      <c r="G134" s="542"/>
      <c r="H134" s="524"/>
      <c r="I134" s="527"/>
      <c r="J134" s="369"/>
      <c r="K134" s="347"/>
      <c r="L134" s="351"/>
      <c r="M134" s="162"/>
      <c r="N134" s="163"/>
      <c r="O134" s="165"/>
      <c r="P134" s="140"/>
      <c r="Q134" s="140"/>
    </row>
    <row r="135" spans="1:17" x14ac:dyDescent="0.25">
      <c r="A135" s="530"/>
      <c r="B135" s="533"/>
      <c r="C135" s="545"/>
      <c r="D135" s="536"/>
      <c r="E135" s="539"/>
      <c r="F135" s="539"/>
      <c r="G135" s="542"/>
      <c r="H135" s="524"/>
      <c r="I135" s="527"/>
      <c r="J135" s="369"/>
      <c r="K135" s="347"/>
      <c r="L135" s="351"/>
      <c r="M135" s="162"/>
      <c r="N135" s="163"/>
      <c r="O135" s="165"/>
      <c r="P135" s="140"/>
      <c r="Q135" s="140"/>
    </row>
    <row r="136" spans="1:17" x14ac:dyDescent="0.25">
      <c r="A136" s="530"/>
      <c r="B136" s="533"/>
      <c r="C136" s="545"/>
      <c r="D136" s="536"/>
      <c r="E136" s="539"/>
      <c r="F136" s="539"/>
      <c r="G136" s="542"/>
      <c r="H136" s="524"/>
      <c r="I136" s="527"/>
      <c r="J136" s="369"/>
      <c r="K136" s="347"/>
      <c r="L136" s="351"/>
      <c r="M136" s="162"/>
      <c r="N136" s="163"/>
      <c r="O136" s="165"/>
      <c r="P136" s="140"/>
      <c r="Q136" s="140"/>
    </row>
    <row r="137" spans="1:17" x14ac:dyDescent="0.25">
      <c r="A137" s="530"/>
      <c r="B137" s="533"/>
      <c r="C137" s="545"/>
      <c r="D137" s="536"/>
      <c r="E137" s="539"/>
      <c r="F137" s="539"/>
      <c r="G137" s="542"/>
      <c r="H137" s="524"/>
      <c r="I137" s="527"/>
      <c r="J137" s="369"/>
      <c r="K137" s="347"/>
      <c r="L137" s="351"/>
      <c r="M137" s="162"/>
      <c r="N137" s="163"/>
      <c r="O137" s="165"/>
      <c r="P137" s="140"/>
      <c r="Q137" s="140"/>
    </row>
    <row r="138" spans="1:17" x14ac:dyDescent="0.25">
      <c r="A138" s="530"/>
      <c r="B138" s="533"/>
      <c r="C138" s="545"/>
      <c r="D138" s="536"/>
      <c r="E138" s="539"/>
      <c r="F138" s="539"/>
      <c r="G138" s="542"/>
      <c r="H138" s="524"/>
      <c r="I138" s="527"/>
      <c r="J138" s="369"/>
      <c r="K138" s="347"/>
      <c r="L138" s="351"/>
      <c r="M138" s="162"/>
      <c r="N138" s="163"/>
      <c r="O138" s="165"/>
      <c r="P138" s="140"/>
      <c r="Q138" s="140"/>
    </row>
    <row r="139" spans="1:17" x14ac:dyDescent="0.25">
      <c r="A139" s="530"/>
      <c r="B139" s="533"/>
      <c r="C139" s="545"/>
      <c r="D139" s="536"/>
      <c r="E139" s="539"/>
      <c r="F139" s="539"/>
      <c r="G139" s="542"/>
      <c r="H139" s="524"/>
      <c r="I139" s="527"/>
      <c r="J139" s="369"/>
      <c r="K139" s="347"/>
      <c r="L139" s="351"/>
      <c r="M139" s="162"/>
      <c r="N139" s="163"/>
      <c r="O139" s="165"/>
      <c r="P139" s="140"/>
      <c r="Q139" s="140"/>
    </row>
    <row r="140" spans="1:17" x14ac:dyDescent="0.25">
      <c r="A140" s="531"/>
      <c r="B140" s="534"/>
      <c r="C140" s="546"/>
      <c r="D140" s="537"/>
      <c r="E140" s="540"/>
      <c r="F140" s="540"/>
      <c r="G140" s="543"/>
      <c r="H140" s="525"/>
      <c r="I140" s="528"/>
      <c r="J140" s="360"/>
      <c r="K140" s="347"/>
      <c r="L140" s="351"/>
      <c r="M140" s="162"/>
      <c r="N140" s="163"/>
      <c r="O140" s="165"/>
      <c r="P140" s="140"/>
      <c r="Q140" s="140"/>
    </row>
    <row r="141" spans="1:17" x14ac:dyDescent="0.25">
      <c r="A141" s="148"/>
      <c r="B141" s="254"/>
      <c r="C141" s="473"/>
      <c r="D141" s="147"/>
      <c r="E141" s="159"/>
      <c r="F141" s="159"/>
      <c r="G141" s="159"/>
      <c r="H141" s="160"/>
      <c r="I141" s="160"/>
      <c r="J141" s="370"/>
      <c r="K141" s="371"/>
      <c r="L141" s="371"/>
      <c r="M141" s="372"/>
      <c r="N141" s="373"/>
      <c r="O141" s="371"/>
      <c r="P141" s="217"/>
      <c r="Q141" s="217"/>
    </row>
    <row r="142" spans="1:17" x14ac:dyDescent="0.25">
      <c r="A142" s="529" t="s">
        <v>75</v>
      </c>
      <c r="B142" s="532" t="str">
        <f>B121</f>
        <v>Amprion GmbH</v>
      </c>
      <c r="C142" s="544"/>
      <c r="D142" s="535"/>
      <c r="E142" s="538" t="str">
        <f>IFERROR(VLOOKUP($D142,'+'!$D$39:$F$52,2,FALSE),"")</f>
        <v/>
      </c>
      <c r="F142" s="538" t="str">
        <f>IFERROR(VLOOKUP($D142,'+'!$D$39:$F$52,3,FALSE),"")</f>
        <v/>
      </c>
      <c r="G142" s="541">
        <v>12</v>
      </c>
      <c r="H142" s="523">
        <f>IF($C142=1,62940,99990)</f>
        <v>99990</v>
      </c>
      <c r="I142" s="526" t="str">
        <f>IFERROR((H142*F142)/(12)*G142,"")</f>
        <v/>
      </c>
      <c r="J142" s="361" t="s">
        <v>285</v>
      </c>
      <c r="K142" s="347"/>
      <c r="L142" s="351"/>
      <c r="M142" s="162"/>
      <c r="N142" s="163"/>
      <c r="O142" s="165"/>
      <c r="P142" s="140"/>
      <c r="Q142" s="140"/>
    </row>
    <row r="143" spans="1:17" x14ac:dyDescent="0.25">
      <c r="A143" s="530"/>
      <c r="B143" s="533"/>
      <c r="C143" s="545"/>
      <c r="D143" s="536"/>
      <c r="E143" s="539"/>
      <c r="F143" s="539"/>
      <c r="G143" s="542"/>
      <c r="H143" s="524"/>
      <c r="I143" s="527"/>
      <c r="J143" s="369" t="s">
        <v>289</v>
      </c>
      <c r="K143" s="347"/>
      <c r="L143" s="351"/>
      <c r="M143" s="162"/>
      <c r="N143" s="163"/>
      <c r="O143" s="165"/>
      <c r="P143" s="140"/>
      <c r="Q143" s="140"/>
    </row>
    <row r="144" spans="1:17" x14ac:dyDescent="0.25">
      <c r="A144" s="530"/>
      <c r="B144" s="533"/>
      <c r="C144" s="545"/>
      <c r="D144" s="536"/>
      <c r="E144" s="539"/>
      <c r="F144" s="539"/>
      <c r="G144" s="542"/>
      <c r="H144" s="524"/>
      <c r="I144" s="527"/>
      <c r="J144" s="369"/>
      <c r="K144" s="347"/>
      <c r="L144" s="351"/>
      <c r="M144" s="162"/>
      <c r="N144" s="163"/>
      <c r="O144" s="165"/>
      <c r="P144" s="140"/>
      <c r="Q144" s="140"/>
    </row>
    <row r="145" spans="1:17" x14ac:dyDescent="0.25">
      <c r="A145" s="530"/>
      <c r="B145" s="533"/>
      <c r="C145" s="545"/>
      <c r="D145" s="536"/>
      <c r="E145" s="539"/>
      <c r="F145" s="539"/>
      <c r="G145" s="542"/>
      <c r="H145" s="524"/>
      <c r="I145" s="527"/>
      <c r="J145" s="369"/>
      <c r="K145" s="347"/>
      <c r="L145" s="351"/>
      <c r="M145" s="162"/>
      <c r="N145" s="163"/>
      <c r="O145" s="165"/>
      <c r="P145" s="140"/>
      <c r="Q145" s="140"/>
    </row>
    <row r="146" spans="1:17" x14ac:dyDescent="0.25">
      <c r="A146" s="530"/>
      <c r="B146" s="533"/>
      <c r="C146" s="545"/>
      <c r="D146" s="536"/>
      <c r="E146" s="539"/>
      <c r="F146" s="539"/>
      <c r="G146" s="542"/>
      <c r="H146" s="524"/>
      <c r="I146" s="527"/>
      <c r="J146" s="369"/>
      <c r="K146" s="347"/>
      <c r="L146" s="351"/>
      <c r="M146" s="162"/>
      <c r="N146" s="163"/>
      <c r="O146" s="165"/>
      <c r="P146" s="140"/>
      <c r="Q146" s="140"/>
    </row>
    <row r="147" spans="1:17" x14ac:dyDescent="0.25">
      <c r="A147" s="530"/>
      <c r="B147" s="533"/>
      <c r="C147" s="545"/>
      <c r="D147" s="536"/>
      <c r="E147" s="539"/>
      <c r="F147" s="539"/>
      <c r="G147" s="542"/>
      <c r="H147" s="524"/>
      <c r="I147" s="527"/>
      <c r="J147" s="369"/>
      <c r="K147" s="347"/>
      <c r="L147" s="351"/>
      <c r="M147" s="162"/>
      <c r="N147" s="163"/>
      <c r="O147" s="165"/>
      <c r="P147" s="140"/>
      <c r="Q147" s="140"/>
    </row>
    <row r="148" spans="1:17" x14ac:dyDescent="0.25">
      <c r="A148" s="530"/>
      <c r="B148" s="533"/>
      <c r="C148" s="545"/>
      <c r="D148" s="536"/>
      <c r="E148" s="539"/>
      <c r="F148" s="539"/>
      <c r="G148" s="542"/>
      <c r="H148" s="524"/>
      <c r="I148" s="527"/>
      <c r="J148" s="369"/>
      <c r="K148" s="347"/>
      <c r="L148" s="351"/>
      <c r="M148" s="162"/>
      <c r="N148" s="163"/>
      <c r="O148" s="165"/>
      <c r="P148" s="140"/>
      <c r="Q148" s="140"/>
    </row>
    <row r="149" spans="1:17" x14ac:dyDescent="0.25">
      <c r="A149" s="530"/>
      <c r="B149" s="533"/>
      <c r="C149" s="545"/>
      <c r="D149" s="536"/>
      <c r="E149" s="539"/>
      <c r="F149" s="539"/>
      <c r="G149" s="542"/>
      <c r="H149" s="524"/>
      <c r="I149" s="527"/>
      <c r="J149" s="369"/>
      <c r="K149" s="347"/>
      <c r="L149" s="351"/>
      <c r="M149" s="162"/>
      <c r="N149" s="163"/>
      <c r="O149" s="165"/>
      <c r="P149" s="140"/>
      <c r="Q149" s="140"/>
    </row>
    <row r="150" spans="1:17" x14ac:dyDescent="0.25">
      <c r="A150" s="530"/>
      <c r="B150" s="533"/>
      <c r="C150" s="545"/>
      <c r="D150" s="536"/>
      <c r="E150" s="539"/>
      <c r="F150" s="539"/>
      <c r="G150" s="542"/>
      <c r="H150" s="524"/>
      <c r="I150" s="527"/>
      <c r="J150" s="369"/>
      <c r="K150" s="347"/>
      <c r="L150" s="351"/>
      <c r="M150" s="162"/>
      <c r="N150" s="163"/>
      <c r="O150" s="165"/>
      <c r="P150" s="140"/>
      <c r="Q150" s="140"/>
    </row>
    <row r="151" spans="1:17" x14ac:dyDescent="0.25">
      <c r="A151" s="530"/>
      <c r="B151" s="533"/>
      <c r="C151" s="545"/>
      <c r="D151" s="536"/>
      <c r="E151" s="539"/>
      <c r="F151" s="539"/>
      <c r="G151" s="542"/>
      <c r="H151" s="524"/>
      <c r="I151" s="527"/>
      <c r="J151" s="369"/>
      <c r="K151" s="347"/>
      <c r="L151" s="351"/>
      <c r="M151" s="162"/>
      <c r="N151" s="163"/>
      <c r="O151" s="165"/>
      <c r="P151" s="140"/>
      <c r="Q151" s="140"/>
    </row>
    <row r="152" spans="1:17" x14ac:dyDescent="0.25">
      <c r="A152" s="530"/>
      <c r="B152" s="533"/>
      <c r="C152" s="545"/>
      <c r="D152" s="536"/>
      <c r="E152" s="539"/>
      <c r="F152" s="539"/>
      <c r="G152" s="542"/>
      <c r="H152" s="524"/>
      <c r="I152" s="527"/>
      <c r="J152" s="369"/>
      <c r="K152" s="347"/>
      <c r="L152" s="351"/>
      <c r="M152" s="162"/>
      <c r="N152" s="163"/>
      <c r="O152" s="165"/>
      <c r="P152" s="140"/>
      <c r="Q152" s="140"/>
    </row>
    <row r="153" spans="1:17" x14ac:dyDescent="0.25">
      <c r="A153" s="530"/>
      <c r="B153" s="533"/>
      <c r="C153" s="545"/>
      <c r="D153" s="536"/>
      <c r="E153" s="539"/>
      <c r="F153" s="539"/>
      <c r="G153" s="542"/>
      <c r="H153" s="524"/>
      <c r="I153" s="527"/>
      <c r="J153" s="369"/>
      <c r="K153" s="347"/>
      <c r="L153" s="351"/>
      <c r="M153" s="162"/>
      <c r="N153" s="163"/>
      <c r="O153" s="165"/>
      <c r="P153" s="140"/>
      <c r="Q153" s="140"/>
    </row>
    <row r="154" spans="1:17" x14ac:dyDescent="0.25">
      <c r="A154" s="530"/>
      <c r="B154" s="533"/>
      <c r="C154" s="545"/>
      <c r="D154" s="536"/>
      <c r="E154" s="539"/>
      <c r="F154" s="539"/>
      <c r="G154" s="542"/>
      <c r="H154" s="524"/>
      <c r="I154" s="527"/>
      <c r="J154" s="369"/>
      <c r="K154" s="347"/>
      <c r="L154" s="351"/>
      <c r="M154" s="162"/>
      <c r="N154" s="163"/>
      <c r="O154" s="165"/>
      <c r="P154" s="140"/>
      <c r="Q154" s="140"/>
    </row>
    <row r="155" spans="1:17" x14ac:dyDescent="0.25">
      <c r="A155" s="530"/>
      <c r="B155" s="533"/>
      <c r="C155" s="545"/>
      <c r="D155" s="536"/>
      <c r="E155" s="539"/>
      <c r="F155" s="539"/>
      <c r="G155" s="542"/>
      <c r="H155" s="524"/>
      <c r="I155" s="527"/>
      <c r="J155" s="369"/>
      <c r="K155" s="347"/>
      <c r="L155" s="351"/>
      <c r="M155" s="162"/>
      <c r="N155" s="163"/>
      <c r="O155" s="165"/>
      <c r="P155" s="140"/>
      <c r="Q155" s="140"/>
    </row>
    <row r="156" spans="1:17" x14ac:dyDescent="0.25">
      <c r="A156" s="530"/>
      <c r="B156" s="533"/>
      <c r="C156" s="545"/>
      <c r="D156" s="536"/>
      <c r="E156" s="539"/>
      <c r="F156" s="539"/>
      <c r="G156" s="542"/>
      <c r="H156" s="524"/>
      <c r="I156" s="527"/>
      <c r="J156" s="369"/>
      <c r="K156" s="347"/>
      <c r="L156" s="351"/>
      <c r="M156" s="162"/>
      <c r="N156" s="163"/>
      <c r="O156" s="165"/>
      <c r="P156" s="140"/>
      <c r="Q156" s="140"/>
    </row>
    <row r="157" spans="1:17" x14ac:dyDescent="0.25">
      <c r="A157" s="530"/>
      <c r="B157" s="533"/>
      <c r="C157" s="545"/>
      <c r="D157" s="536"/>
      <c r="E157" s="539"/>
      <c r="F157" s="539"/>
      <c r="G157" s="542"/>
      <c r="H157" s="524"/>
      <c r="I157" s="527"/>
      <c r="J157" s="369"/>
      <c r="K157" s="347"/>
      <c r="L157" s="351"/>
      <c r="M157" s="162"/>
      <c r="N157" s="163"/>
      <c r="O157" s="165"/>
      <c r="P157" s="140"/>
      <c r="Q157" s="140"/>
    </row>
    <row r="158" spans="1:17" x14ac:dyDescent="0.25">
      <c r="A158" s="530"/>
      <c r="B158" s="533"/>
      <c r="C158" s="545"/>
      <c r="D158" s="536"/>
      <c r="E158" s="539"/>
      <c r="F158" s="539"/>
      <c r="G158" s="542"/>
      <c r="H158" s="524"/>
      <c r="I158" s="527"/>
      <c r="J158" s="369"/>
      <c r="K158" s="347"/>
      <c r="L158" s="351"/>
      <c r="M158" s="162"/>
      <c r="N158" s="163"/>
      <c r="O158" s="165"/>
      <c r="P158" s="140"/>
      <c r="Q158" s="140"/>
    </row>
    <row r="159" spans="1:17" x14ac:dyDescent="0.25">
      <c r="A159" s="530"/>
      <c r="B159" s="533"/>
      <c r="C159" s="545"/>
      <c r="D159" s="536"/>
      <c r="E159" s="539"/>
      <c r="F159" s="539"/>
      <c r="G159" s="542"/>
      <c r="H159" s="524"/>
      <c r="I159" s="527"/>
      <c r="J159" s="369"/>
      <c r="K159" s="347"/>
      <c r="L159" s="351"/>
      <c r="M159" s="162"/>
      <c r="N159" s="163"/>
      <c r="O159" s="165"/>
      <c r="P159" s="140"/>
      <c r="Q159" s="140"/>
    </row>
    <row r="160" spans="1:17" x14ac:dyDescent="0.25">
      <c r="A160" s="530"/>
      <c r="B160" s="533"/>
      <c r="C160" s="545"/>
      <c r="D160" s="536"/>
      <c r="E160" s="539"/>
      <c r="F160" s="539"/>
      <c r="G160" s="542"/>
      <c r="H160" s="524"/>
      <c r="I160" s="527"/>
      <c r="J160" s="369"/>
      <c r="K160" s="347"/>
      <c r="L160" s="351"/>
      <c r="M160" s="162"/>
      <c r="N160" s="163"/>
      <c r="O160" s="165"/>
      <c r="P160" s="140"/>
      <c r="Q160" s="140"/>
    </row>
    <row r="161" spans="1:17" x14ac:dyDescent="0.25">
      <c r="A161" s="531"/>
      <c r="B161" s="534"/>
      <c r="C161" s="546"/>
      <c r="D161" s="537"/>
      <c r="E161" s="540"/>
      <c r="F161" s="540"/>
      <c r="G161" s="543"/>
      <c r="H161" s="525"/>
      <c r="I161" s="528"/>
      <c r="J161" s="360"/>
      <c r="K161" s="347"/>
      <c r="L161" s="351"/>
      <c r="M161" s="162"/>
      <c r="N161" s="163"/>
      <c r="O161" s="165"/>
      <c r="P161" s="140"/>
      <c r="Q161" s="140"/>
    </row>
    <row r="162" spans="1:17" x14ac:dyDescent="0.25">
      <c r="B162" s="255"/>
      <c r="C162" s="474"/>
      <c r="D162" s="1"/>
      <c r="I162" s="253"/>
      <c r="J162" s="374"/>
      <c r="K162" s="217"/>
      <c r="L162" s="375"/>
      <c r="M162" s="217"/>
      <c r="N162" s="376"/>
      <c r="O162" s="217"/>
      <c r="P162" s="217"/>
      <c r="Q162" s="217"/>
    </row>
    <row r="163" spans="1:17" ht="28.5" customHeight="1" x14ac:dyDescent="0.25">
      <c r="A163" s="547" t="s">
        <v>91</v>
      </c>
      <c r="B163" s="532" t="str">
        <f>B142</f>
        <v>Amprion GmbH</v>
      </c>
      <c r="C163" s="544"/>
      <c r="D163" s="535"/>
      <c r="E163" s="538" t="str">
        <f>IFERROR(VLOOKUP($D163,'+'!$D$39:$F$52,2,FALSE),"")</f>
        <v/>
      </c>
      <c r="F163" s="552" t="str">
        <f>IFERROR(VLOOKUP(CONCATENATE($C163,$D163),'+'!$C$40:$F$64,4,FALSE),"")</f>
        <v/>
      </c>
      <c r="G163" s="541">
        <v>12</v>
      </c>
      <c r="H163" s="523">
        <f>IF($C163=1,62940,99990)</f>
        <v>99990</v>
      </c>
      <c r="I163" s="555" t="str">
        <f>IFERROR((H163*F163)/(12)*G163,"")</f>
        <v/>
      </c>
      <c r="J163" s="361" t="s">
        <v>285</v>
      </c>
      <c r="K163" s="347"/>
      <c r="L163" s="351"/>
      <c r="M163" s="162"/>
      <c r="N163" s="163"/>
      <c r="O163" s="165"/>
      <c r="P163" s="140"/>
      <c r="Q163" s="166"/>
    </row>
    <row r="164" spans="1:17" x14ac:dyDescent="0.25">
      <c r="A164" s="548"/>
      <c r="B164" s="533"/>
      <c r="C164" s="545"/>
      <c r="D164" s="536"/>
      <c r="E164" s="539"/>
      <c r="F164" s="553"/>
      <c r="G164" s="542"/>
      <c r="H164" s="524"/>
      <c r="I164" s="556"/>
      <c r="J164" s="369" t="s">
        <v>289</v>
      </c>
      <c r="K164" s="347"/>
      <c r="L164" s="351"/>
      <c r="M164" s="162"/>
      <c r="N164" s="163"/>
      <c r="O164" s="165"/>
      <c r="P164" s="140"/>
      <c r="Q164" s="166"/>
    </row>
    <row r="165" spans="1:17" x14ac:dyDescent="0.25">
      <c r="A165" s="548"/>
      <c r="B165" s="533"/>
      <c r="C165" s="545"/>
      <c r="D165" s="536"/>
      <c r="E165" s="539"/>
      <c r="F165" s="553"/>
      <c r="G165" s="542"/>
      <c r="H165" s="524"/>
      <c r="I165" s="556"/>
      <c r="J165" s="369"/>
      <c r="K165" s="347"/>
      <c r="L165" s="351"/>
      <c r="M165" s="162"/>
      <c r="N165" s="163"/>
      <c r="O165" s="165"/>
      <c r="P165" s="140"/>
      <c r="Q165" s="166"/>
    </row>
    <row r="166" spans="1:17" x14ac:dyDescent="0.25">
      <c r="A166" s="548"/>
      <c r="B166" s="533"/>
      <c r="C166" s="545"/>
      <c r="D166" s="536"/>
      <c r="E166" s="539"/>
      <c r="F166" s="553"/>
      <c r="G166" s="542"/>
      <c r="H166" s="524"/>
      <c r="I166" s="556"/>
      <c r="J166" s="369"/>
      <c r="K166" s="347"/>
      <c r="L166" s="351"/>
      <c r="M166" s="162"/>
      <c r="N166" s="163"/>
      <c r="O166" s="165"/>
      <c r="P166" s="140"/>
      <c r="Q166" s="166"/>
    </row>
    <row r="167" spans="1:17" x14ac:dyDescent="0.25">
      <c r="A167" s="548"/>
      <c r="B167" s="533"/>
      <c r="C167" s="545"/>
      <c r="D167" s="536"/>
      <c r="E167" s="539"/>
      <c r="F167" s="553"/>
      <c r="G167" s="542"/>
      <c r="H167" s="524"/>
      <c r="I167" s="556"/>
      <c r="J167" s="369"/>
      <c r="K167" s="347"/>
      <c r="L167" s="351"/>
      <c r="M167" s="162"/>
      <c r="N167" s="163"/>
      <c r="O167" s="165"/>
      <c r="P167" s="140"/>
      <c r="Q167" s="166"/>
    </row>
    <row r="168" spans="1:17" x14ac:dyDescent="0.25">
      <c r="A168" s="548"/>
      <c r="B168" s="533"/>
      <c r="C168" s="545"/>
      <c r="D168" s="536"/>
      <c r="E168" s="539"/>
      <c r="F168" s="553"/>
      <c r="G168" s="542"/>
      <c r="H168" s="524"/>
      <c r="I168" s="556"/>
      <c r="J168" s="369"/>
      <c r="K168" s="347"/>
      <c r="L168" s="351"/>
      <c r="M168" s="162"/>
      <c r="N168" s="163"/>
      <c r="O168" s="165"/>
      <c r="P168" s="140"/>
      <c r="Q168" s="166"/>
    </row>
    <row r="169" spans="1:17" x14ac:dyDescent="0.25">
      <c r="A169" s="548"/>
      <c r="B169" s="533"/>
      <c r="C169" s="545"/>
      <c r="D169" s="536"/>
      <c r="E169" s="539"/>
      <c r="F169" s="553"/>
      <c r="G169" s="542"/>
      <c r="H169" s="524"/>
      <c r="I169" s="556"/>
      <c r="J169" s="369"/>
      <c r="K169" s="347"/>
      <c r="L169" s="351"/>
      <c r="M169" s="162"/>
      <c r="N169" s="163"/>
      <c r="O169" s="165"/>
      <c r="P169" s="140"/>
      <c r="Q169" s="166"/>
    </row>
    <row r="170" spans="1:17" x14ac:dyDescent="0.25">
      <c r="A170" s="548"/>
      <c r="B170" s="533"/>
      <c r="C170" s="545"/>
      <c r="D170" s="536"/>
      <c r="E170" s="539"/>
      <c r="F170" s="553"/>
      <c r="G170" s="542"/>
      <c r="H170" s="524"/>
      <c r="I170" s="556"/>
      <c r="J170" s="369"/>
      <c r="K170" s="347"/>
      <c r="L170" s="351"/>
      <c r="M170" s="162"/>
      <c r="N170" s="163"/>
      <c r="O170" s="165"/>
      <c r="P170" s="140"/>
      <c r="Q170" s="166"/>
    </row>
    <row r="171" spans="1:17" x14ac:dyDescent="0.25">
      <c r="A171" s="548"/>
      <c r="B171" s="533"/>
      <c r="C171" s="545"/>
      <c r="D171" s="536"/>
      <c r="E171" s="539"/>
      <c r="F171" s="553"/>
      <c r="G171" s="542"/>
      <c r="H171" s="524"/>
      <c r="I171" s="556"/>
      <c r="J171" s="369"/>
      <c r="K171" s="347"/>
      <c r="L171" s="351"/>
      <c r="M171" s="162"/>
      <c r="N171" s="163"/>
      <c r="O171" s="165"/>
      <c r="P171" s="140"/>
      <c r="Q171" s="166"/>
    </row>
    <row r="172" spans="1:17" x14ac:dyDescent="0.25">
      <c r="A172" s="548"/>
      <c r="B172" s="533"/>
      <c r="C172" s="545"/>
      <c r="D172" s="536"/>
      <c r="E172" s="539"/>
      <c r="F172" s="553"/>
      <c r="G172" s="542"/>
      <c r="H172" s="524"/>
      <c r="I172" s="556"/>
      <c r="J172" s="369"/>
      <c r="K172" s="347"/>
      <c r="L172" s="351"/>
      <c r="M172" s="162"/>
      <c r="N172" s="163"/>
      <c r="O172" s="165"/>
      <c r="P172" s="140"/>
      <c r="Q172" s="166"/>
    </row>
    <row r="173" spans="1:17" x14ac:dyDescent="0.25">
      <c r="A173" s="548"/>
      <c r="B173" s="533"/>
      <c r="C173" s="545"/>
      <c r="D173" s="536"/>
      <c r="E173" s="539"/>
      <c r="F173" s="553"/>
      <c r="G173" s="542"/>
      <c r="H173" s="524"/>
      <c r="I173" s="556"/>
      <c r="J173" s="369"/>
      <c r="K173" s="347"/>
      <c r="L173" s="351"/>
      <c r="M173" s="162"/>
      <c r="N173" s="163"/>
      <c r="O173" s="165"/>
      <c r="P173" s="140"/>
      <c r="Q173" s="166"/>
    </row>
    <row r="174" spans="1:17" x14ac:dyDescent="0.25">
      <c r="A174" s="548"/>
      <c r="B174" s="533"/>
      <c r="C174" s="545"/>
      <c r="D174" s="536"/>
      <c r="E174" s="539"/>
      <c r="F174" s="553"/>
      <c r="G174" s="542"/>
      <c r="H174" s="524"/>
      <c r="I174" s="556"/>
      <c r="J174" s="369"/>
      <c r="K174" s="347"/>
      <c r="L174" s="351"/>
      <c r="M174" s="162"/>
      <c r="N174" s="163"/>
      <c r="O174" s="165"/>
      <c r="P174" s="140"/>
      <c r="Q174" s="166"/>
    </row>
    <row r="175" spans="1:17" x14ac:dyDescent="0.25">
      <c r="A175" s="548"/>
      <c r="B175" s="533"/>
      <c r="C175" s="545"/>
      <c r="D175" s="536"/>
      <c r="E175" s="539"/>
      <c r="F175" s="553"/>
      <c r="G175" s="542"/>
      <c r="H175" s="524"/>
      <c r="I175" s="556"/>
      <c r="J175" s="369"/>
      <c r="K175" s="347"/>
      <c r="L175" s="351"/>
      <c r="M175" s="162"/>
      <c r="N175" s="163"/>
      <c r="O175" s="165"/>
      <c r="P175" s="140"/>
      <c r="Q175" s="166"/>
    </row>
    <row r="176" spans="1:17" x14ac:dyDescent="0.25">
      <c r="A176" s="548"/>
      <c r="B176" s="533"/>
      <c r="C176" s="545"/>
      <c r="D176" s="536"/>
      <c r="E176" s="539"/>
      <c r="F176" s="553"/>
      <c r="G176" s="542"/>
      <c r="H176" s="524"/>
      <c r="I176" s="556"/>
      <c r="J176" s="369"/>
      <c r="K176" s="347"/>
      <c r="L176" s="351"/>
      <c r="M176" s="162"/>
      <c r="N176" s="163"/>
      <c r="O176" s="165"/>
      <c r="P176" s="140"/>
      <c r="Q176" s="166"/>
    </row>
    <row r="177" spans="1:17" x14ac:dyDescent="0.25">
      <c r="A177" s="548"/>
      <c r="B177" s="533"/>
      <c r="C177" s="545"/>
      <c r="D177" s="536"/>
      <c r="E177" s="539"/>
      <c r="F177" s="553"/>
      <c r="G177" s="542"/>
      <c r="H177" s="524"/>
      <c r="I177" s="556"/>
      <c r="J177" s="369"/>
      <c r="K177" s="347"/>
      <c r="L177" s="351"/>
      <c r="M177" s="162"/>
      <c r="N177" s="163"/>
      <c r="O177" s="165"/>
      <c r="P177" s="140"/>
      <c r="Q177" s="166"/>
    </row>
    <row r="178" spans="1:17" x14ac:dyDescent="0.25">
      <c r="A178" s="548"/>
      <c r="B178" s="533"/>
      <c r="C178" s="545"/>
      <c r="D178" s="536"/>
      <c r="E178" s="539"/>
      <c r="F178" s="553"/>
      <c r="G178" s="542"/>
      <c r="H178" s="524"/>
      <c r="I178" s="556"/>
      <c r="J178" s="369"/>
      <c r="K178" s="347"/>
      <c r="L178" s="351"/>
      <c r="M178" s="162"/>
      <c r="N178" s="163"/>
      <c r="O178" s="165"/>
      <c r="P178" s="140"/>
      <c r="Q178" s="166"/>
    </row>
    <row r="179" spans="1:17" x14ac:dyDescent="0.25">
      <c r="A179" s="548"/>
      <c r="B179" s="533"/>
      <c r="C179" s="545"/>
      <c r="D179" s="536"/>
      <c r="E179" s="539"/>
      <c r="F179" s="553"/>
      <c r="G179" s="542"/>
      <c r="H179" s="524"/>
      <c r="I179" s="556"/>
      <c r="J179" s="369"/>
      <c r="K179" s="347"/>
      <c r="L179" s="351"/>
      <c r="M179" s="162"/>
      <c r="N179" s="163"/>
      <c r="O179" s="165"/>
      <c r="P179" s="140"/>
      <c r="Q179" s="166"/>
    </row>
    <row r="180" spans="1:17" x14ac:dyDescent="0.25">
      <c r="A180" s="548"/>
      <c r="B180" s="533"/>
      <c r="C180" s="545"/>
      <c r="D180" s="536"/>
      <c r="E180" s="539"/>
      <c r="F180" s="553"/>
      <c r="G180" s="542"/>
      <c r="H180" s="524"/>
      <c r="I180" s="556"/>
      <c r="J180" s="369"/>
      <c r="K180" s="347"/>
      <c r="L180" s="351"/>
      <c r="M180" s="162"/>
      <c r="N180" s="163"/>
      <c r="O180" s="165"/>
      <c r="P180" s="140"/>
      <c r="Q180" s="166"/>
    </row>
    <row r="181" spans="1:17" x14ac:dyDescent="0.25">
      <c r="A181" s="548"/>
      <c r="B181" s="533"/>
      <c r="C181" s="545"/>
      <c r="D181" s="536"/>
      <c r="E181" s="539"/>
      <c r="F181" s="553"/>
      <c r="G181" s="542"/>
      <c r="H181" s="524"/>
      <c r="I181" s="556"/>
      <c r="J181" s="369"/>
      <c r="K181" s="347"/>
      <c r="L181" s="351"/>
      <c r="M181" s="162"/>
      <c r="N181" s="163"/>
      <c r="O181" s="165"/>
      <c r="P181" s="140"/>
      <c r="Q181" s="166"/>
    </row>
    <row r="182" spans="1:17" x14ac:dyDescent="0.25">
      <c r="A182" s="549"/>
      <c r="B182" s="534"/>
      <c r="C182" s="546"/>
      <c r="D182" s="537"/>
      <c r="E182" s="540"/>
      <c r="F182" s="554"/>
      <c r="G182" s="543"/>
      <c r="H182" s="525"/>
      <c r="I182" s="557"/>
      <c r="J182" s="360"/>
      <c r="K182" s="347"/>
      <c r="L182" s="351"/>
      <c r="M182" s="162"/>
      <c r="N182" s="163"/>
      <c r="O182" s="165"/>
      <c r="P182" s="140"/>
      <c r="Q182" s="166"/>
    </row>
    <row r="183" spans="1:17" x14ac:dyDescent="0.25">
      <c r="A183" s="148"/>
      <c r="B183" s="254"/>
      <c r="C183" s="473"/>
      <c r="D183" s="147"/>
      <c r="E183" s="159"/>
      <c r="F183" s="159"/>
      <c r="G183" s="159"/>
      <c r="H183" s="160"/>
      <c r="I183" s="160"/>
      <c r="J183" s="370"/>
      <c r="K183" s="371"/>
      <c r="L183" s="371"/>
      <c r="M183" s="372"/>
      <c r="N183" s="373"/>
      <c r="O183" s="371"/>
      <c r="P183" s="217"/>
      <c r="Q183" s="217"/>
    </row>
    <row r="184" spans="1:17" x14ac:dyDescent="0.25">
      <c r="A184" s="547" t="s">
        <v>206</v>
      </c>
      <c r="B184" s="532" t="str">
        <f>B163</f>
        <v>Amprion GmbH</v>
      </c>
      <c r="C184" s="544"/>
      <c r="D184" s="535"/>
      <c r="E184" s="538" t="str">
        <f>IFERROR(VLOOKUP($D184,'+'!$D$39:$F$52,2,FALSE),"")</f>
        <v/>
      </c>
      <c r="F184" s="538" t="str">
        <f>IFERROR(VLOOKUP($D184,'+'!$D$39:$F$52,3,FALSE),"")</f>
        <v/>
      </c>
      <c r="G184" s="541">
        <v>12</v>
      </c>
      <c r="H184" s="523">
        <f>IF($C184=1,62940,99990)</f>
        <v>99990</v>
      </c>
      <c r="I184" s="526" t="str">
        <f>IFERROR((H184*F184)/(12)*G184,"")</f>
        <v/>
      </c>
      <c r="J184" s="361" t="s">
        <v>285</v>
      </c>
      <c r="K184" s="347"/>
      <c r="L184" s="351"/>
      <c r="M184" s="162"/>
      <c r="N184" s="163"/>
      <c r="O184" s="165"/>
      <c r="P184" s="140"/>
      <c r="Q184" s="140"/>
    </row>
    <row r="185" spans="1:17" x14ac:dyDescent="0.25">
      <c r="A185" s="548"/>
      <c r="B185" s="533"/>
      <c r="C185" s="545"/>
      <c r="D185" s="536"/>
      <c r="E185" s="539"/>
      <c r="F185" s="539"/>
      <c r="G185" s="542"/>
      <c r="H185" s="524"/>
      <c r="I185" s="527"/>
      <c r="J185" s="369" t="s">
        <v>289</v>
      </c>
      <c r="K185" s="347"/>
      <c r="L185" s="351"/>
      <c r="M185" s="162"/>
      <c r="N185" s="163"/>
      <c r="O185" s="165"/>
      <c r="P185" s="140"/>
      <c r="Q185" s="140"/>
    </row>
    <row r="186" spans="1:17" x14ac:dyDescent="0.25">
      <c r="A186" s="548"/>
      <c r="B186" s="533"/>
      <c r="C186" s="545"/>
      <c r="D186" s="536"/>
      <c r="E186" s="539"/>
      <c r="F186" s="539"/>
      <c r="G186" s="542"/>
      <c r="H186" s="524"/>
      <c r="I186" s="527"/>
      <c r="J186" s="369"/>
      <c r="K186" s="347"/>
      <c r="L186" s="351"/>
      <c r="M186" s="162"/>
      <c r="N186" s="163"/>
      <c r="O186" s="165"/>
      <c r="P186" s="140"/>
      <c r="Q186" s="140"/>
    </row>
    <row r="187" spans="1:17" x14ac:dyDescent="0.25">
      <c r="A187" s="548"/>
      <c r="B187" s="533"/>
      <c r="C187" s="545"/>
      <c r="D187" s="536"/>
      <c r="E187" s="539"/>
      <c r="F187" s="539"/>
      <c r="G187" s="542"/>
      <c r="H187" s="524"/>
      <c r="I187" s="527"/>
      <c r="J187" s="369"/>
      <c r="K187" s="347"/>
      <c r="L187" s="351"/>
      <c r="M187" s="162"/>
      <c r="N187" s="163"/>
      <c r="O187" s="165"/>
      <c r="P187" s="140"/>
      <c r="Q187" s="140"/>
    </row>
    <row r="188" spans="1:17" x14ac:dyDescent="0.25">
      <c r="A188" s="548"/>
      <c r="B188" s="533"/>
      <c r="C188" s="545"/>
      <c r="D188" s="536"/>
      <c r="E188" s="539"/>
      <c r="F188" s="539"/>
      <c r="G188" s="542"/>
      <c r="H188" s="524"/>
      <c r="I188" s="527"/>
      <c r="J188" s="369"/>
      <c r="K188" s="347"/>
      <c r="L188" s="351"/>
      <c r="M188" s="162"/>
      <c r="N188" s="163"/>
      <c r="O188" s="165"/>
      <c r="P188" s="140"/>
      <c r="Q188" s="140"/>
    </row>
    <row r="189" spans="1:17" x14ac:dyDescent="0.25">
      <c r="A189" s="548"/>
      <c r="B189" s="533"/>
      <c r="C189" s="545"/>
      <c r="D189" s="536"/>
      <c r="E189" s="539"/>
      <c r="F189" s="539"/>
      <c r="G189" s="542"/>
      <c r="H189" s="524"/>
      <c r="I189" s="527"/>
      <c r="J189" s="369"/>
      <c r="K189" s="347"/>
      <c r="L189" s="351"/>
      <c r="M189" s="162"/>
      <c r="N189" s="163"/>
      <c r="O189" s="165"/>
      <c r="P189" s="140"/>
      <c r="Q189" s="140"/>
    </row>
    <row r="190" spans="1:17" x14ac:dyDescent="0.25">
      <c r="A190" s="548"/>
      <c r="B190" s="533"/>
      <c r="C190" s="545"/>
      <c r="D190" s="536"/>
      <c r="E190" s="539"/>
      <c r="F190" s="539"/>
      <c r="G190" s="542"/>
      <c r="H190" s="524"/>
      <c r="I190" s="527"/>
      <c r="J190" s="369"/>
      <c r="K190" s="347"/>
      <c r="L190" s="351"/>
      <c r="M190" s="162"/>
      <c r="N190" s="163"/>
      <c r="O190" s="165"/>
      <c r="P190" s="140"/>
      <c r="Q190" s="140"/>
    </row>
    <row r="191" spans="1:17" x14ac:dyDescent="0.25">
      <c r="A191" s="548"/>
      <c r="B191" s="533"/>
      <c r="C191" s="545"/>
      <c r="D191" s="536"/>
      <c r="E191" s="539"/>
      <c r="F191" s="539"/>
      <c r="G191" s="542"/>
      <c r="H191" s="524"/>
      <c r="I191" s="527"/>
      <c r="J191" s="369"/>
      <c r="K191" s="347"/>
      <c r="L191" s="351"/>
      <c r="M191" s="162"/>
      <c r="N191" s="163"/>
      <c r="O191" s="165"/>
      <c r="P191" s="140"/>
      <c r="Q191" s="140"/>
    </row>
    <row r="192" spans="1:17" x14ac:dyDescent="0.25">
      <c r="A192" s="548"/>
      <c r="B192" s="533"/>
      <c r="C192" s="545"/>
      <c r="D192" s="536"/>
      <c r="E192" s="539"/>
      <c r="F192" s="539"/>
      <c r="G192" s="542"/>
      <c r="H192" s="524"/>
      <c r="I192" s="527"/>
      <c r="J192" s="369"/>
      <c r="K192" s="347"/>
      <c r="L192" s="351"/>
      <c r="M192" s="162"/>
      <c r="N192" s="163"/>
      <c r="O192" s="165"/>
      <c r="P192" s="140"/>
      <c r="Q192" s="140"/>
    </row>
    <row r="193" spans="1:17" x14ac:dyDescent="0.25">
      <c r="A193" s="548"/>
      <c r="B193" s="533"/>
      <c r="C193" s="545"/>
      <c r="D193" s="536"/>
      <c r="E193" s="539"/>
      <c r="F193" s="539"/>
      <c r="G193" s="542"/>
      <c r="H193" s="524"/>
      <c r="I193" s="527"/>
      <c r="J193" s="369"/>
      <c r="K193" s="347"/>
      <c r="L193" s="351"/>
      <c r="M193" s="162"/>
      <c r="N193" s="163"/>
      <c r="O193" s="165"/>
      <c r="P193" s="140"/>
      <c r="Q193" s="140"/>
    </row>
    <row r="194" spans="1:17" x14ac:dyDescent="0.25">
      <c r="A194" s="548"/>
      <c r="B194" s="533"/>
      <c r="C194" s="545"/>
      <c r="D194" s="536"/>
      <c r="E194" s="539"/>
      <c r="F194" s="539"/>
      <c r="G194" s="542"/>
      <c r="H194" s="524"/>
      <c r="I194" s="527"/>
      <c r="J194" s="369"/>
      <c r="K194" s="347"/>
      <c r="L194" s="351"/>
      <c r="M194" s="162"/>
      <c r="N194" s="163"/>
      <c r="O194" s="165"/>
      <c r="P194" s="140"/>
      <c r="Q194" s="140"/>
    </row>
    <row r="195" spans="1:17" x14ac:dyDescent="0.25">
      <c r="A195" s="548"/>
      <c r="B195" s="533"/>
      <c r="C195" s="545"/>
      <c r="D195" s="536"/>
      <c r="E195" s="539"/>
      <c r="F195" s="539"/>
      <c r="G195" s="542"/>
      <c r="H195" s="524"/>
      <c r="I195" s="527"/>
      <c r="J195" s="369"/>
      <c r="K195" s="347"/>
      <c r="L195" s="351"/>
      <c r="M195" s="162"/>
      <c r="N195" s="163"/>
      <c r="O195" s="165"/>
      <c r="P195" s="140"/>
      <c r="Q195" s="140"/>
    </row>
    <row r="196" spans="1:17" x14ac:dyDescent="0.25">
      <c r="A196" s="548"/>
      <c r="B196" s="533"/>
      <c r="C196" s="545"/>
      <c r="D196" s="536"/>
      <c r="E196" s="539"/>
      <c r="F196" s="539"/>
      <c r="G196" s="542"/>
      <c r="H196" s="524"/>
      <c r="I196" s="527"/>
      <c r="J196" s="369"/>
      <c r="K196" s="347"/>
      <c r="L196" s="351"/>
      <c r="M196" s="162"/>
      <c r="N196" s="163"/>
      <c r="O196" s="165"/>
      <c r="P196" s="140"/>
      <c r="Q196" s="140"/>
    </row>
    <row r="197" spans="1:17" x14ac:dyDescent="0.25">
      <c r="A197" s="548"/>
      <c r="B197" s="533"/>
      <c r="C197" s="545"/>
      <c r="D197" s="536"/>
      <c r="E197" s="539"/>
      <c r="F197" s="539"/>
      <c r="G197" s="542"/>
      <c r="H197" s="524"/>
      <c r="I197" s="527"/>
      <c r="J197" s="369"/>
      <c r="K197" s="347"/>
      <c r="L197" s="351"/>
      <c r="M197" s="162"/>
      <c r="N197" s="163"/>
      <c r="O197" s="165"/>
      <c r="P197" s="140"/>
      <c r="Q197" s="140"/>
    </row>
    <row r="198" spans="1:17" x14ac:dyDescent="0.25">
      <c r="A198" s="548"/>
      <c r="B198" s="533"/>
      <c r="C198" s="545"/>
      <c r="D198" s="536"/>
      <c r="E198" s="539"/>
      <c r="F198" s="539"/>
      <c r="G198" s="542"/>
      <c r="H198" s="524"/>
      <c r="I198" s="527"/>
      <c r="J198" s="369"/>
      <c r="K198" s="347"/>
      <c r="L198" s="351"/>
      <c r="M198" s="162"/>
      <c r="N198" s="163"/>
      <c r="O198" s="165"/>
      <c r="P198" s="140"/>
      <c r="Q198" s="140"/>
    </row>
    <row r="199" spans="1:17" x14ac:dyDescent="0.25">
      <c r="A199" s="548"/>
      <c r="B199" s="533"/>
      <c r="C199" s="545"/>
      <c r="D199" s="536"/>
      <c r="E199" s="539"/>
      <c r="F199" s="539"/>
      <c r="G199" s="542"/>
      <c r="H199" s="524"/>
      <c r="I199" s="527"/>
      <c r="J199" s="369"/>
      <c r="K199" s="347"/>
      <c r="L199" s="351"/>
      <c r="M199" s="162"/>
      <c r="N199" s="163"/>
      <c r="O199" s="165"/>
      <c r="P199" s="140"/>
      <c r="Q199" s="140"/>
    </row>
    <row r="200" spans="1:17" x14ac:dyDescent="0.25">
      <c r="A200" s="548"/>
      <c r="B200" s="533"/>
      <c r="C200" s="545"/>
      <c r="D200" s="536"/>
      <c r="E200" s="539"/>
      <c r="F200" s="539"/>
      <c r="G200" s="542"/>
      <c r="H200" s="524"/>
      <c r="I200" s="527"/>
      <c r="J200" s="369"/>
      <c r="K200" s="347"/>
      <c r="L200" s="351"/>
      <c r="M200" s="162"/>
      <c r="N200" s="163"/>
      <c r="O200" s="165"/>
      <c r="P200" s="140"/>
      <c r="Q200" s="140"/>
    </row>
    <row r="201" spans="1:17" x14ac:dyDescent="0.25">
      <c r="A201" s="548"/>
      <c r="B201" s="533"/>
      <c r="C201" s="545"/>
      <c r="D201" s="536"/>
      <c r="E201" s="539"/>
      <c r="F201" s="539"/>
      <c r="G201" s="542"/>
      <c r="H201" s="524"/>
      <c r="I201" s="527"/>
      <c r="J201" s="369"/>
      <c r="K201" s="347"/>
      <c r="L201" s="351"/>
      <c r="M201" s="162"/>
      <c r="N201" s="163"/>
      <c r="O201" s="165"/>
      <c r="P201" s="140"/>
      <c r="Q201" s="140"/>
    </row>
    <row r="202" spans="1:17" x14ac:dyDescent="0.25">
      <c r="A202" s="548"/>
      <c r="B202" s="533"/>
      <c r="C202" s="545"/>
      <c r="D202" s="536"/>
      <c r="E202" s="539"/>
      <c r="F202" s="539"/>
      <c r="G202" s="542"/>
      <c r="H202" s="524"/>
      <c r="I202" s="527"/>
      <c r="J202" s="369"/>
      <c r="K202" s="347"/>
      <c r="L202" s="351"/>
      <c r="M202" s="162"/>
      <c r="N202" s="163"/>
      <c r="O202" s="165"/>
      <c r="P202" s="140"/>
      <c r="Q202" s="140"/>
    </row>
    <row r="203" spans="1:17" x14ac:dyDescent="0.25">
      <c r="A203" s="549"/>
      <c r="B203" s="534"/>
      <c r="C203" s="546"/>
      <c r="D203" s="537"/>
      <c r="E203" s="540"/>
      <c r="F203" s="540"/>
      <c r="G203" s="543"/>
      <c r="H203" s="525"/>
      <c r="I203" s="528"/>
      <c r="J203" s="360"/>
      <c r="K203" s="347"/>
      <c r="L203" s="351"/>
      <c r="M203" s="162"/>
      <c r="N203" s="163"/>
      <c r="O203" s="165"/>
      <c r="P203" s="140"/>
      <c r="Q203" s="140"/>
    </row>
    <row r="204" spans="1:17" x14ac:dyDescent="0.25">
      <c r="A204" s="148"/>
      <c r="B204" s="254"/>
      <c r="C204" s="473"/>
      <c r="D204" s="147"/>
      <c r="E204" s="159"/>
      <c r="F204" s="159"/>
      <c r="G204" s="159"/>
      <c r="H204" s="160"/>
      <c r="I204" s="160"/>
      <c r="J204" s="370"/>
      <c r="K204" s="371"/>
      <c r="L204" s="371"/>
      <c r="M204" s="372"/>
      <c r="N204" s="373"/>
      <c r="O204" s="371"/>
      <c r="P204" s="217"/>
      <c r="Q204" s="217"/>
    </row>
    <row r="205" spans="1:17" x14ac:dyDescent="0.25">
      <c r="A205" s="547" t="s">
        <v>207</v>
      </c>
      <c r="B205" s="532" t="str">
        <f>B184</f>
        <v>Amprion GmbH</v>
      </c>
      <c r="C205" s="544"/>
      <c r="D205" s="535"/>
      <c r="E205" s="538" t="str">
        <f>IFERROR(VLOOKUP($D205,'+'!$D$39:$F$52,2,FALSE),"")</f>
        <v/>
      </c>
      <c r="F205" s="538" t="str">
        <f>IFERROR(VLOOKUP($D205,'+'!$D$39:$F$52,3,FALSE),"")</f>
        <v/>
      </c>
      <c r="G205" s="541">
        <v>12</v>
      </c>
      <c r="H205" s="523">
        <f>IF($C205=1,62940,99990)</f>
        <v>99990</v>
      </c>
      <c r="I205" s="526" t="str">
        <f>IFERROR((H205*F205)/(12)*G205,"")</f>
        <v/>
      </c>
      <c r="J205" s="361" t="s">
        <v>285</v>
      </c>
      <c r="K205" s="347"/>
      <c r="L205" s="351"/>
      <c r="M205" s="162"/>
      <c r="N205" s="163"/>
      <c r="O205" s="165"/>
      <c r="P205" s="140"/>
      <c r="Q205" s="140"/>
    </row>
    <row r="206" spans="1:17" x14ac:dyDescent="0.25">
      <c r="A206" s="548"/>
      <c r="B206" s="533"/>
      <c r="C206" s="545"/>
      <c r="D206" s="536"/>
      <c r="E206" s="539"/>
      <c r="F206" s="539"/>
      <c r="G206" s="542"/>
      <c r="H206" s="524"/>
      <c r="I206" s="527"/>
      <c r="J206" s="369" t="s">
        <v>289</v>
      </c>
      <c r="K206" s="347"/>
      <c r="L206" s="351"/>
      <c r="M206" s="162"/>
      <c r="N206" s="163"/>
      <c r="O206" s="165"/>
      <c r="P206" s="140"/>
      <c r="Q206" s="140"/>
    </row>
    <row r="207" spans="1:17" x14ac:dyDescent="0.25">
      <c r="A207" s="548"/>
      <c r="B207" s="533"/>
      <c r="C207" s="545"/>
      <c r="D207" s="536"/>
      <c r="E207" s="539"/>
      <c r="F207" s="539"/>
      <c r="G207" s="542"/>
      <c r="H207" s="524"/>
      <c r="I207" s="527"/>
      <c r="J207" s="369"/>
      <c r="K207" s="347"/>
      <c r="L207" s="351"/>
      <c r="M207" s="162"/>
      <c r="N207" s="163"/>
      <c r="O207" s="165"/>
      <c r="P207" s="140"/>
      <c r="Q207" s="140"/>
    </row>
    <row r="208" spans="1:17" x14ac:dyDescent="0.25">
      <c r="A208" s="548"/>
      <c r="B208" s="533"/>
      <c r="C208" s="545"/>
      <c r="D208" s="536"/>
      <c r="E208" s="539"/>
      <c r="F208" s="539"/>
      <c r="G208" s="542"/>
      <c r="H208" s="524"/>
      <c r="I208" s="527"/>
      <c r="J208" s="369"/>
      <c r="K208" s="347"/>
      <c r="L208" s="351"/>
      <c r="M208" s="162"/>
      <c r="N208" s="163"/>
      <c r="O208" s="165"/>
      <c r="P208" s="140"/>
      <c r="Q208" s="140"/>
    </row>
    <row r="209" spans="1:17" x14ac:dyDescent="0.25">
      <c r="A209" s="548"/>
      <c r="B209" s="533"/>
      <c r="C209" s="545"/>
      <c r="D209" s="536"/>
      <c r="E209" s="539"/>
      <c r="F209" s="539"/>
      <c r="G209" s="542"/>
      <c r="H209" s="524"/>
      <c r="I209" s="527"/>
      <c r="J209" s="369"/>
      <c r="K209" s="347"/>
      <c r="L209" s="351"/>
      <c r="M209" s="162"/>
      <c r="N209" s="163"/>
      <c r="O209" s="165"/>
      <c r="P209" s="140"/>
      <c r="Q209" s="140"/>
    </row>
    <row r="210" spans="1:17" x14ac:dyDescent="0.25">
      <c r="A210" s="548"/>
      <c r="B210" s="533"/>
      <c r="C210" s="545"/>
      <c r="D210" s="536"/>
      <c r="E210" s="539"/>
      <c r="F210" s="539"/>
      <c r="G210" s="542"/>
      <c r="H210" s="524"/>
      <c r="I210" s="527"/>
      <c r="J210" s="369"/>
      <c r="K210" s="347"/>
      <c r="L210" s="351"/>
      <c r="M210" s="162"/>
      <c r="N210" s="163"/>
      <c r="O210" s="165"/>
      <c r="P210" s="140"/>
      <c r="Q210" s="140"/>
    </row>
    <row r="211" spans="1:17" x14ac:dyDescent="0.25">
      <c r="A211" s="548"/>
      <c r="B211" s="533"/>
      <c r="C211" s="545"/>
      <c r="D211" s="536"/>
      <c r="E211" s="539"/>
      <c r="F211" s="539"/>
      <c r="G211" s="542"/>
      <c r="H211" s="524"/>
      <c r="I211" s="527"/>
      <c r="J211" s="369"/>
      <c r="K211" s="347"/>
      <c r="L211" s="351"/>
      <c r="M211" s="162"/>
      <c r="N211" s="163"/>
      <c r="O211" s="165"/>
      <c r="P211" s="140"/>
      <c r="Q211" s="140"/>
    </row>
    <row r="212" spans="1:17" x14ac:dyDescent="0.25">
      <c r="A212" s="548"/>
      <c r="B212" s="533"/>
      <c r="C212" s="545"/>
      <c r="D212" s="536"/>
      <c r="E212" s="539"/>
      <c r="F212" s="539"/>
      <c r="G212" s="542"/>
      <c r="H212" s="524"/>
      <c r="I212" s="527"/>
      <c r="J212" s="369"/>
      <c r="K212" s="347"/>
      <c r="L212" s="351"/>
      <c r="M212" s="162"/>
      <c r="N212" s="163"/>
      <c r="O212" s="165"/>
      <c r="P212" s="140"/>
      <c r="Q212" s="140"/>
    </row>
    <row r="213" spans="1:17" x14ac:dyDescent="0.25">
      <c r="A213" s="548"/>
      <c r="B213" s="533"/>
      <c r="C213" s="545"/>
      <c r="D213" s="536"/>
      <c r="E213" s="539"/>
      <c r="F213" s="539"/>
      <c r="G213" s="542"/>
      <c r="H213" s="524"/>
      <c r="I213" s="527"/>
      <c r="J213" s="369"/>
      <c r="K213" s="347"/>
      <c r="L213" s="351"/>
      <c r="M213" s="162"/>
      <c r="N213" s="163"/>
      <c r="O213" s="165"/>
      <c r="P213" s="140"/>
      <c r="Q213" s="140"/>
    </row>
    <row r="214" spans="1:17" x14ac:dyDescent="0.25">
      <c r="A214" s="548"/>
      <c r="B214" s="533"/>
      <c r="C214" s="545"/>
      <c r="D214" s="536"/>
      <c r="E214" s="539"/>
      <c r="F214" s="539"/>
      <c r="G214" s="542"/>
      <c r="H214" s="524"/>
      <c r="I214" s="527"/>
      <c r="J214" s="369"/>
      <c r="K214" s="347"/>
      <c r="L214" s="351"/>
      <c r="M214" s="162"/>
      <c r="N214" s="163"/>
      <c r="O214" s="165"/>
      <c r="P214" s="140"/>
      <c r="Q214" s="140"/>
    </row>
    <row r="215" spans="1:17" x14ac:dyDescent="0.25">
      <c r="A215" s="548"/>
      <c r="B215" s="533"/>
      <c r="C215" s="545"/>
      <c r="D215" s="536"/>
      <c r="E215" s="539"/>
      <c r="F215" s="539"/>
      <c r="G215" s="542"/>
      <c r="H215" s="524"/>
      <c r="I215" s="527"/>
      <c r="J215" s="369"/>
      <c r="K215" s="347"/>
      <c r="L215" s="351"/>
      <c r="M215" s="162"/>
      <c r="N215" s="163"/>
      <c r="O215" s="165"/>
      <c r="P215" s="140"/>
      <c r="Q215" s="140"/>
    </row>
    <row r="216" spans="1:17" x14ac:dyDescent="0.25">
      <c r="A216" s="548"/>
      <c r="B216" s="533"/>
      <c r="C216" s="545"/>
      <c r="D216" s="536"/>
      <c r="E216" s="539"/>
      <c r="F216" s="539"/>
      <c r="G216" s="542"/>
      <c r="H216" s="524"/>
      <c r="I216" s="527"/>
      <c r="J216" s="369"/>
      <c r="K216" s="347"/>
      <c r="L216" s="351"/>
      <c r="M216" s="162"/>
      <c r="N216" s="163"/>
      <c r="O216" s="165"/>
      <c r="P216" s="140"/>
      <c r="Q216" s="140"/>
    </row>
    <row r="217" spans="1:17" x14ac:dyDescent="0.25">
      <c r="A217" s="548"/>
      <c r="B217" s="533"/>
      <c r="C217" s="545"/>
      <c r="D217" s="536"/>
      <c r="E217" s="539"/>
      <c r="F217" s="539"/>
      <c r="G217" s="542"/>
      <c r="H217" s="524"/>
      <c r="I217" s="527"/>
      <c r="J217" s="369"/>
      <c r="K217" s="347"/>
      <c r="L217" s="351"/>
      <c r="M217" s="162"/>
      <c r="N217" s="163"/>
      <c r="O217" s="165"/>
      <c r="P217" s="140"/>
      <c r="Q217" s="140"/>
    </row>
    <row r="218" spans="1:17" x14ac:dyDescent="0.25">
      <c r="A218" s="548"/>
      <c r="B218" s="533"/>
      <c r="C218" s="545"/>
      <c r="D218" s="536"/>
      <c r="E218" s="539"/>
      <c r="F218" s="539"/>
      <c r="G218" s="542"/>
      <c r="H218" s="524"/>
      <c r="I218" s="527"/>
      <c r="J218" s="369"/>
      <c r="K218" s="347"/>
      <c r="L218" s="351"/>
      <c r="M218" s="162"/>
      <c r="N218" s="163"/>
      <c r="O218" s="165"/>
      <c r="P218" s="140"/>
      <c r="Q218" s="140"/>
    </row>
    <row r="219" spans="1:17" x14ac:dyDescent="0.25">
      <c r="A219" s="548"/>
      <c r="B219" s="533"/>
      <c r="C219" s="545"/>
      <c r="D219" s="536"/>
      <c r="E219" s="539"/>
      <c r="F219" s="539"/>
      <c r="G219" s="542"/>
      <c r="H219" s="524"/>
      <c r="I219" s="527"/>
      <c r="J219" s="369"/>
      <c r="K219" s="347"/>
      <c r="L219" s="351"/>
      <c r="M219" s="162"/>
      <c r="N219" s="163"/>
      <c r="O219" s="165"/>
      <c r="P219" s="140"/>
      <c r="Q219" s="140"/>
    </row>
    <row r="220" spans="1:17" x14ac:dyDescent="0.25">
      <c r="A220" s="548"/>
      <c r="B220" s="533"/>
      <c r="C220" s="545"/>
      <c r="D220" s="536"/>
      <c r="E220" s="539"/>
      <c r="F220" s="539"/>
      <c r="G220" s="542"/>
      <c r="H220" s="524"/>
      <c r="I220" s="527"/>
      <c r="J220" s="369"/>
      <c r="K220" s="347"/>
      <c r="L220" s="351"/>
      <c r="M220" s="162"/>
      <c r="N220" s="163"/>
      <c r="O220" s="165"/>
      <c r="P220" s="140"/>
      <c r="Q220" s="140"/>
    </row>
    <row r="221" spans="1:17" x14ac:dyDescent="0.25">
      <c r="A221" s="548"/>
      <c r="B221" s="533"/>
      <c r="C221" s="545"/>
      <c r="D221" s="536"/>
      <c r="E221" s="539"/>
      <c r="F221" s="539"/>
      <c r="G221" s="542"/>
      <c r="H221" s="524"/>
      <c r="I221" s="527"/>
      <c r="J221" s="369"/>
      <c r="K221" s="347"/>
      <c r="L221" s="351"/>
      <c r="M221" s="162"/>
      <c r="N221" s="163"/>
      <c r="O221" s="165"/>
      <c r="P221" s="140"/>
      <c r="Q221" s="140"/>
    </row>
    <row r="222" spans="1:17" x14ac:dyDescent="0.25">
      <c r="A222" s="548"/>
      <c r="B222" s="533"/>
      <c r="C222" s="545"/>
      <c r="D222" s="536"/>
      <c r="E222" s="539"/>
      <c r="F222" s="539"/>
      <c r="G222" s="542"/>
      <c r="H222" s="524"/>
      <c r="I222" s="527"/>
      <c r="J222" s="369"/>
      <c r="K222" s="347"/>
      <c r="L222" s="351"/>
      <c r="M222" s="162"/>
      <c r="N222" s="163"/>
      <c r="O222" s="165"/>
      <c r="P222" s="140"/>
      <c r="Q222" s="140"/>
    </row>
    <row r="223" spans="1:17" x14ac:dyDescent="0.25">
      <c r="A223" s="548"/>
      <c r="B223" s="533"/>
      <c r="C223" s="545"/>
      <c r="D223" s="536"/>
      <c r="E223" s="539"/>
      <c r="F223" s="539"/>
      <c r="G223" s="542"/>
      <c r="H223" s="524"/>
      <c r="I223" s="527"/>
      <c r="J223" s="369"/>
      <c r="K223" s="347"/>
      <c r="L223" s="351"/>
      <c r="M223" s="162"/>
      <c r="N223" s="163"/>
      <c r="O223" s="165"/>
      <c r="P223" s="140"/>
      <c r="Q223" s="140"/>
    </row>
    <row r="224" spans="1:17" x14ac:dyDescent="0.25">
      <c r="A224" s="549"/>
      <c r="B224" s="534"/>
      <c r="C224" s="546"/>
      <c r="D224" s="537"/>
      <c r="E224" s="540"/>
      <c r="F224" s="540"/>
      <c r="G224" s="543"/>
      <c r="H224" s="525"/>
      <c r="I224" s="528"/>
      <c r="J224" s="360"/>
      <c r="K224" s="347"/>
      <c r="L224" s="351"/>
      <c r="M224" s="162"/>
      <c r="N224" s="163"/>
      <c r="O224" s="165"/>
      <c r="P224" s="140"/>
      <c r="Q224" s="140"/>
    </row>
    <row r="225" spans="1:17" x14ac:dyDescent="0.25">
      <c r="A225" s="148"/>
      <c r="B225" s="254"/>
      <c r="C225" s="473"/>
      <c r="D225" s="147"/>
      <c r="E225" s="159"/>
      <c r="F225" s="159"/>
      <c r="G225" s="159"/>
      <c r="H225" s="160"/>
      <c r="I225" s="160"/>
      <c r="J225" s="370"/>
      <c r="K225" s="371"/>
      <c r="L225" s="371"/>
      <c r="M225" s="372"/>
      <c r="N225" s="373"/>
      <c r="O225" s="371"/>
      <c r="P225" s="217"/>
      <c r="Q225" s="217"/>
    </row>
    <row r="226" spans="1:17" x14ac:dyDescent="0.25">
      <c r="A226" s="547" t="s">
        <v>208</v>
      </c>
      <c r="B226" s="532" t="str">
        <f>B205</f>
        <v>Amprion GmbH</v>
      </c>
      <c r="C226" s="544"/>
      <c r="D226" s="535"/>
      <c r="E226" s="538" t="str">
        <f>IFERROR(VLOOKUP($D226,'+'!$D$39:$F$52,2,FALSE),"")</f>
        <v/>
      </c>
      <c r="F226" s="538" t="str">
        <f>IFERROR(VLOOKUP($D226,'+'!$D$39:$F$52,3,FALSE),"")</f>
        <v/>
      </c>
      <c r="G226" s="541">
        <v>12</v>
      </c>
      <c r="H226" s="523">
        <f>IF($C226=1,62940,99990)</f>
        <v>99990</v>
      </c>
      <c r="I226" s="526" t="str">
        <f>IFERROR((H226*F226)/(12)*G226,"")</f>
        <v/>
      </c>
      <c r="J226" s="361" t="s">
        <v>285</v>
      </c>
      <c r="K226" s="347"/>
      <c r="L226" s="351"/>
      <c r="M226" s="162"/>
      <c r="N226" s="163"/>
      <c r="O226" s="165"/>
      <c r="P226" s="140"/>
      <c r="Q226" s="140"/>
    </row>
    <row r="227" spans="1:17" x14ac:dyDescent="0.25">
      <c r="A227" s="548"/>
      <c r="B227" s="533"/>
      <c r="C227" s="545"/>
      <c r="D227" s="536"/>
      <c r="E227" s="539"/>
      <c r="F227" s="539"/>
      <c r="G227" s="542"/>
      <c r="H227" s="524"/>
      <c r="I227" s="527"/>
      <c r="J227" s="369" t="s">
        <v>289</v>
      </c>
      <c r="K227" s="347"/>
      <c r="L227" s="351"/>
      <c r="M227" s="162"/>
      <c r="N227" s="163"/>
      <c r="O227" s="165"/>
      <c r="P227" s="140"/>
      <c r="Q227" s="140"/>
    </row>
    <row r="228" spans="1:17" x14ac:dyDescent="0.25">
      <c r="A228" s="548"/>
      <c r="B228" s="533"/>
      <c r="C228" s="545"/>
      <c r="D228" s="536"/>
      <c r="E228" s="539"/>
      <c r="F228" s="539"/>
      <c r="G228" s="542"/>
      <c r="H228" s="524"/>
      <c r="I228" s="527"/>
      <c r="J228" s="369"/>
      <c r="K228" s="347"/>
      <c r="L228" s="351"/>
      <c r="M228" s="162"/>
      <c r="N228" s="163"/>
      <c r="O228" s="165"/>
      <c r="P228" s="140"/>
      <c r="Q228" s="140"/>
    </row>
    <row r="229" spans="1:17" x14ac:dyDescent="0.25">
      <c r="A229" s="548"/>
      <c r="B229" s="533"/>
      <c r="C229" s="545"/>
      <c r="D229" s="536"/>
      <c r="E229" s="539"/>
      <c r="F229" s="539"/>
      <c r="G229" s="542"/>
      <c r="H229" s="524"/>
      <c r="I229" s="527"/>
      <c r="J229" s="369"/>
      <c r="K229" s="347"/>
      <c r="L229" s="351"/>
      <c r="M229" s="162"/>
      <c r="N229" s="163"/>
      <c r="O229" s="165"/>
      <c r="P229" s="140"/>
      <c r="Q229" s="140"/>
    </row>
    <row r="230" spans="1:17" x14ac:dyDescent="0.25">
      <c r="A230" s="548"/>
      <c r="B230" s="533"/>
      <c r="C230" s="545"/>
      <c r="D230" s="536"/>
      <c r="E230" s="539"/>
      <c r="F230" s="539"/>
      <c r="G230" s="542"/>
      <c r="H230" s="524"/>
      <c r="I230" s="527"/>
      <c r="J230" s="369"/>
      <c r="K230" s="347"/>
      <c r="L230" s="351"/>
      <c r="M230" s="162"/>
      <c r="N230" s="163"/>
      <c r="O230" s="165"/>
      <c r="P230" s="140"/>
      <c r="Q230" s="140"/>
    </row>
    <row r="231" spans="1:17" x14ac:dyDescent="0.25">
      <c r="A231" s="548"/>
      <c r="B231" s="533"/>
      <c r="C231" s="545"/>
      <c r="D231" s="536"/>
      <c r="E231" s="539"/>
      <c r="F231" s="539"/>
      <c r="G231" s="542"/>
      <c r="H231" s="524"/>
      <c r="I231" s="527"/>
      <c r="J231" s="369"/>
      <c r="K231" s="347"/>
      <c r="L231" s="351"/>
      <c r="M231" s="162"/>
      <c r="N231" s="163"/>
      <c r="O231" s="165"/>
      <c r="P231" s="140"/>
      <c r="Q231" s="140"/>
    </row>
    <row r="232" spans="1:17" x14ac:dyDescent="0.25">
      <c r="A232" s="548"/>
      <c r="B232" s="533"/>
      <c r="C232" s="545"/>
      <c r="D232" s="536"/>
      <c r="E232" s="539"/>
      <c r="F232" s="539"/>
      <c r="G232" s="542"/>
      <c r="H232" s="524"/>
      <c r="I232" s="527"/>
      <c r="J232" s="369"/>
      <c r="K232" s="347"/>
      <c r="L232" s="351"/>
      <c r="M232" s="162"/>
      <c r="N232" s="163"/>
      <c r="O232" s="165"/>
      <c r="P232" s="140"/>
      <c r="Q232" s="140"/>
    </row>
    <row r="233" spans="1:17" x14ac:dyDescent="0.25">
      <c r="A233" s="548"/>
      <c r="B233" s="533"/>
      <c r="C233" s="545"/>
      <c r="D233" s="536"/>
      <c r="E233" s="539"/>
      <c r="F233" s="539"/>
      <c r="G233" s="542"/>
      <c r="H233" s="524"/>
      <c r="I233" s="527"/>
      <c r="J233" s="369"/>
      <c r="K233" s="347"/>
      <c r="L233" s="351"/>
      <c r="M233" s="162"/>
      <c r="N233" s="163"/>
      <c r="O233" s="165"/>
      <c r="P233" s="140"/>
      <c r="Q233" s="140"/>
    </row>
    <row r="234" spans="1:17" x14ac:dyDescent="0.25">
      <c r="A234" s="548"/>
      <c r="B234" s="533"/>
      <c r="C234" s="545"/>
      <c r="D234" s="536"/>
      <c r="E234" s="539"/>
      <c r="F234" s="539"/>
      <c r="G234" s="542"/>
      <c r="H234" s="524"/>
      <c r="I234" s="527"/>
      <c r="J234" s="369"/>
      <c r="K234" s="347"/>
      <c r="L234" s="351"/>
      <c r="M234" s="162"/>
      <c r="N234" s="163"/>
      <c r="O234" s="165"/>
      <c r="P234" s="140"/>
      <c r="Q234" s="140"/>
    </row>
    <row r="235" spans="1:17" x14ac:dyDescent="0.25">
      <c r="A235" s="548"/>
      <c r="B235" s="533"/>
      <c r="C235" s="545"/>
      <c r="D235" s="536"/>
      <c r="E235" s="539"/>
      <c r="F235" s="539"/>
      <c r="G235" s="542"/>
      <c r="H235" s="524"/>
      <c r="I235" s="527"/>
      <c r="J235" s="369"/>
      <c r="K235" s="347"/>
      <c r="L235" s="351"/>
      <c r="M235" s="162"/>
      <c r="N235" s="163"/>
      <c r="O235" s="165"/>
      <c r="P235" s="140"/>
      <c r="Q235" s="140"/>
    </row>
    <row r="236" spans="1:17" x14ac:dyDescent="0.25">
      <c r="A236" s="548"/>
      <c r="B236" s="533"/>
      <c r="C236" s="545"/>
      <c r="D236" s="536"/>
      <c r="E236" s="539"/>
      <c r="F236" s="539"/>
      <c r="G236" s="542"/>
      <c r="H236" s="524"/>
      <c r="I236" s="527"/>
      <c r="J236" s="369"/>
      <c r="K236" s="347"/>
      <c r="L236" s="351"/>
      <c r="M236" s="162"/>
      <c r="N236" s="163"/>
      <c r="O236" s="165"/>
      <c r="P236" s="140"/>
      <c r="Q236" s="140"/>
    </row>
    <row r="237" spans="1:17" x14ac:dyDescent="0.25">
      <c r="A237" s="548"/>
      <c r="B237" s="533"/>
      <c r="C237" s="545"/>
      <c r="D237" s="536"/>
      <c r="E237" s="539"/>
      <c r="F237" s="539"/>
      <c r="G237" s="542"/>
      <c r="H237" s="524"/>
      <c r="I237" s="527"/>
      <c r="J237" s="369"/>
      <c r="K237" s="347"/>
      <c r="L237" s="351"/>
      <c r="M237" s="162"/>
      <c r="N237" s="163"/>
      <c r="O237" s="165"/>
      <c r="P237" s="140"/>
      <c r="Q237" s="140"/>
    </row>
    <row r="238" spans="1:17" x14ac:dyDescent="0.25">
      <c r="A238" s="548"/>
      <c r="B238" s="533"/>
      <c r="C238" s="545"/>
      <c r="D238" s="536"/>
      <c r="E238" s="539"/>
      <c r="F238" s="539"/>
      <c r="G238" s="542"/>
      <c r="H238" s="524"/>
      <c r="I238" s="527"/>
      <c r="J238" s="369"/>
      <c r="K238" s="347"/>
      <c r="L238" s="351"/>
      <c r="M238" s="162"/>
      <c r="N238" s="163"/>
      <c r="O238" s="165"/>
      <c r="P238" s="140"/>
      <c r="Q238" s="140"/>
    </row>
    <row r="239" spans="1:17" x14ac:dyDescent="0.25">
      <c r="A239" s="548"/>
      <c r="B239" s="533"/>
      <c r="C239" s="545"/>
      <c r="D239" s="536"/>
      <c r="E239" s="539"/>
      <c r="F239" s="539"/>
      <c r="G239" s="542"/>
      <c r="H239" s="524"/>
      <c r="I239" s="527"/>
      <c r="J239" s="369"/>
      <c r="K239" s="347"/>
      <c r="L239" s="351"/>
      <c r="M239" s="162"/>
      <c r="N239" s="163"/>
      <c r="O239" s="165"/>
      <c r="P239" s="140"/>
      <c r="Q239" s="140"/>
    </row>
    <row r="240" spans="1:17" x14ac:dyDescent="0.25">
      <c r="A240" s="548"/>
      <c r="B240" s="533"/>
      <c r="C240" s="545"/>
      <c r="D240" s="536"/>
      <c r="E240" s="539"/>
      <c r="F240" s="539"/>
      <c r="G240" s="542"/>
      <c r="H240" s="524"/>
      <c r="I240" s="527"/>
      <c r="J240" s="369"/>
      <c r="K240" s="347"/>
      <c r="L240" s="351"/>
      <c r="M240" s="162"/>
      <c r="N240" s="163"/>
      <c r="O240" s="165"/>
      <c r="P240" s="140"/>
      <c r="Q240" s="140"/>
    </row>
    <row r="241" spans="1:17" x14ac:dyDescent="0.25">
      <c r="A241" s="548"/>
      <c r="B241" s="533"/>
      <c r="C241" s="545"/>
      <c r="D241" s="536"/>
      <c r="E241" s="539"/>
      <c r="F241" s="539"/>
      <c r="G241" s="542"/>
      <c r="H241" s="524"/>
      <c r="I241" s="527"/>
      <c r="J241" s="369"/>
      <c r="K241" s="347"/>
      <c r="L241" s="351"/>
      <c r="M241" s="162"/>
      <c r="N241" s="163"/>
      <c r="O241" s="165"/>
      <c r="P241" s="140"/>
      <c r="Q241" s="140"/>
    </row>
    <row r="242" spans="1:17" x14ac:dyDescent="0.25">
      <c r="A242" s="548"/>
      <c r="B242" s="533"/>
      <c r="C242" s="545"/>
      <c r="D242" s="536"/>
      <c r="E242" s="539"/>
      <c r="F242" s="539"/>
      <c r="G242" s="542"/>
      <c r="H242" s="524"/>
      <c r="I242" s="527"/>
      <c r="J242" s="369"/>
      <c r="K242" s="347"/>
      <c r="L242" s="351"/>
      <c r="M242" s="162"/>
      <c r="N242" s="163"/>
      <c r="O242" s="165"/>
      <c r="P242" s="140"/>
      <c r="Q242" s="140"/>
    </row>
    <row r="243" spans="1:17" x14ac:dyDescent="0.25">
      <c r="A243" s="548"/>
      <c r="B243" s="533"/>
      <c r="C243" s="545"/>
      <c r="D243" s="536"/>
      <c r="E243" s="539"/>
      <c r="F243" s="539"/>
      <c r="G243" s="542"/>
      <c r="H243" s="524"/>
      <c r="I243" s="527"/>
      <c r="J243" s="369"/>
      <c r="K243" s="347"/>
      <c r="L243" s="351"/>
      <c r="M243" s="162"/>
      <c r="N243" s="163"/>
      <c r="O243" s="165"/>
      <c r="P243" s="140"/>
      <c r="Q243" s="140"/>
    </row>
    <row r="244" spans="1:17" x14ac:dyDescent="0.25">
      <c r="A244" s="548"/>
      <c r="B244" s="533"/>
      <c r="C244" s="545"/>
      <c r="D244" s="536"/>
      <c r="E244" s="539"/>
      <c r="F244" s="539"/>
      <c r="G244" s="542"/>
      <c r="H244" s="524"/>
      <c r="I244" s="527"/>
      <c r="J244" s="369"/>
      <c r="K244" s="347"/>
      <c r="L244" s="351"/>
      <c r="M244" s="162"/>
      <c r="N244" s="163"/>
      <c r="O244" s="165"/>
      <c r="P244" s="140"/>
      <c r="Q244" s="140"/>
    </row>
    <row r="245" spans="1:17" x14ac:dyDescent="0.25">
      <c r="A245" s="549"/>
      <c r="B245" s="534"/>
      <c r="C245" s="546"/>
      <c r="D245" s="537"/>
      <c r="E245" s="540"/>
      <c r="F245" s="540"/>
      <c r="G245" s="543"/>
      <c r="H245" s="525"/>
      <c r="I245" s="528"/>
      <c r="J245" s="360"/>
      <c r="K245" s="347"/>
      <c r="L245" s="351"/>
      <c r="M245" s="162"/>
      <c r="N245" s="163"/>
      <c r="O245" s="165"/>
      <c r="P245" s="140"/>
      <c r="Q245" s="140"/>
    </row>
    <row r="246" spans="1:17" x14ac:dyDescent="0.25">
      <c r="A246" s="148"/>
      <c r="B246" s="254"/>
      <c r="C246" s="473"/>
      <c r="D246" s="147"/>
      <c r="E246" s="159"/>
      <c r="F246" s="159"/>
      <c r="G246" s="159"/>
      <c r="H246" s="160"/>
      <c r="I246" s="160"/>
      <c r="J246" s="370"/>
      <c r="K246" s="371"/>
      <c r="L246" s="371"/>
      <c r="M246" s="372"/>
      <c r="N246" s="373"/>
      <c r="O246" s="371"/>
      <c r="P246" s="217"/>
      <c r="Q246" s="217"/>
    </row>
    <row r="247" spans="1:17" x14ac:dyDescent="0.25">
      <c r="A247" s="547" t="s">
        <v>209</v>
      </c>
      <c r="B247" s="532" t="str">
        <f>B226</f>
        <v>Amprion GmbH</v>
      </c>
      <c r="C247" s="544"/>
      <c r="D247" s="535"/>
      <c r="E247" s="538" t="str">
        <f>IFERROR(VLOOKUP($D247,'+'!$D$39:$F$52,2,FALSE),"")</f>
        <v/>
      </c>
      <c r="F247" s="538" t="str">
        <f>IFERROR(VLOOKUP($D247,'+'!$D$39:$F$52,3,FALSE),"")</f>
        <v/>
      </c>
      <c r="G247" s="541">
        <v>12</v>
      </c>
      <c r="H247" s="523">
        <f>IF($C247=1,62940,99990)</f>
        <v>99990</v>
      </c>
      <c r="I247" s="526" t="str">
        <f>IFERROR((H247*F247)/(12)*G247,"")</f>
        <v/>
      </c>
      <c r="J247" s="361" t="s">
        <v>285</v>
      </c>
      <c r="K247" s="347"/>
      <c r="L247" s="351"/>
      <c r="M247" s="162"/>
      <c r="N247" s="163"/>
      <c r="O247" s="165"/>
      <c r="P247" s="140"/>
      <c r="Q247" s="140"/>
    </row>
    <row r="248" spans="1:17" x14ac:dyDescent="0.25">
      <c r="A248" s="548"/>
      <c r="B248" s="533"/>
      <c r="C248" s="545"/>
      <c r="D248" s="536"/>
      <c r="E248" s="539"/>
      <c r="F248" s="539"/>
      <c r="G248" s="542"/>
      <c r="H248" s="524"/>
      <c r="I248" s="527"/>
      <c r="J248" s="369" t="s">
        <v>289</v>
      </c>
      <c r="K248" s="347"/>
      <c r="L248" s="351"/>
      <c r="M248" s="162"/>
      <c r="N248" s="163"/>
      <c r="O248" s="165"/>
      <c r="P248" s="140"/>
      <c r="Q248" s="140"/>
    </row>
    <row r="249" spans="1:17" x14ac:dyDescent="0.25">
      <c r="A249" s="548"/>
      <c r="B249" s="533"/>
      <c r="C249" s="545"/>
      <c r="D249" s="536"/>
      <c r="E249" s="539"/>
      <c r="F249" s="539"/>
      <c r="G249" s="542"/>
      <c r="H249" s="524"/>
      <c r="I249" s="527"/>
      <c r="J249" s="369"/>
      <c r="K249" s="347"/>
      <c r="L249" s="351"/>
      <c r="M249" s="162"/>
      <c r="N249" s="163"/>
      <c r="O249" s="165"/>
      <c r="P249" s="140"/>
      <c r="Q249" s="140"/>
    </row>
    <row r="250" spans="1:17" x14ac:dyDescent="0.25">
      <c r="A250" s="548"/>
      <c r="B250" s="533"/>
      <c r="C250" s="545"/>
      <c r="D250" s="536"/>
      <c r="E250" s="539"/>
      <c r="F250" s="539"/>
      <c r="G250" s="542"/>
      <c r="H250" s="524"/>
      <c r="I250" s="527"/>
      <c r="J250" s="369"/>
      <c r="K250" s="347"/>
      <c r="L250" s="351"/>
      <c r="M250" s="162"/>
      <c r="N250" s="163"/>
      <c r="O250" s="165"/>
      <c r="P250" s="140"/>
      <c r="Q250" s="140"/>
    </row>
    <row r="251" spans="1:17" x14ac:dyDescent="0.25">
      <c r="A251" s="548"/>
      <c r="B251" s="533"/>
      <c r="C251" s="545"/>
      <c r="D251" s="536"/>
      <c r="E251" s="539"/>
      <c r="F251" s="539"/>
      <c r="G251" s="542"/>
      <c r="H251" s="524"/>
      <c r="I251" s="527"/>
      <c r="J251" s="369"/>
      <c r="K251" s="347"/>
      <c r="L251" s="351"/>
      <c r="M251" s="162"/>
      <c r="N251" s="163"/>
      <c r="O251" s="165"/>
      <c r="P251" s="140"/>
      <c r="Q251" s="140"/>
    </row>
    <row r="252" spans="1:17" x14ac:dyDescent="0.25">
      <c r="A252" s="548"/>
      <c r="B252" s="533"/>
      <c r="C252" s="545"/>
      <c r="D252" s="536"/>
      <c r="E252" s="539"/>
      <c r="F252" s="539"/>
      <c r="G252" s="542"/>
      <c r="H252" s="524"/>
      <c r="I252" s="527"/>
      <c r="J252" s="369"/>
      <c r="K252" s="347"/>
      <c r="L252" s="351"/>
      <c r="M252" s="162"/>
      <c r="N252" s="163"/>
      <c r="O252" s="165"/>
      <c r="P252" s="140"/>
      <c r="Q252" s="140"/>
    </row>
    <row r="253" spans="1:17" x14ac:dyDescent="0.25">
      <c r="A253" s="548"/>
      <c r="B253" s="533"/>
      <c r="C253" s="545"/>
      <c r="D253" s="536"/>
      <c r="E253" s="539"/>
      <c r="F253" s="539"/>
      <c r="G253" s="542"/>
      <c r="H253" s="524"/>
      <c r="I253" s="527"/>
      <c r="J253" s="369"/>
      <c r="K253" s="347"/>
      <c r="L253" s="351"/>
      <c r="M253" s="162"/>
      <c r="N253" s="163"/>
      <c r="O253" s="165"/>
      <c r="P253" s="140"/>
      <c r="Q253" s="140"/>
    </row>
    <row r="254" spans="1:17" x14ac:dyDescent="0.25">
      <c r="A254" s="548"/>
      <c r="B254" s="533"/>
      <c r="C254" s="545"/>
      <c r="D254" s="536"/>
      <c r="E254" s="539"/>
      <c r="F254" s="539"/>
      <c r="G254" s="542"/>
      <c r="H254" s="524"/>
      <c r="I254" s="527"/>
      <c r="J254" s="369"/>
      <c r="K254" s="347"/>
      <c r="L254" s="351"/>
      <c r="M254" s="162"/>
      <c r="N254" s="163"/>
      <c r="O254" s="165"/>
      <c r="P254" s="140"/>
      <c r="Q254" s="140"/>
    </row>
    <row r="255" spans="1:17" x14ac:dyDescent="0.25">
      <c r="A255" s="548"/>
      <c r="B255" s="533"/>
      <c r="C255" s="545"/>
      <c r="D255" s="536"/>
      <c r="E255" s="539"/>
      <c r="F255" s="539"/>
      <c r="G255" s="542"/>
      <c r="H255" s="524"/>
      <c r="I255" s="527"/>
      <c r="J255" s="369"/>
      <c r="K255" s="347"/>
      <c r="L255" s="351"/>
      <c r="M255" s="162"/>
      <c r="N255" s="163"/>
      <c r="O255" s="165"/>
      <c r="P255" s="140"/>
      <c r="Q255" s="140"/>
    </row>
    <row r="256" spans="1:17" x14ac:dyDescent="0.25">
      <c r="A256" s="548"/>
      <c r="B256" s="533"/>
      <c r="C256" s="545"/>
      <c r="D256" s="536"/>
      <c r="E256" s="539"/>
      <c r="F256" s="539"/>
      <c r="G256" s="542"/>
      <c r="H256" s="524"/>
      <c r="I256" s="527"/>
      <c r="J256" s="369"/>
      <c r="K256" s="347"/>
      <c r="L256" s="351"/>
      <c r="M256" s="162"/>
      <c r="N256" s="163"/>
      <c r="O256" s="165"/>
      <c r="P256" s="140"/>
      <c r="Q256" s="140"/>
    </row>
    <row r="257" spans="1:17" x14ac:dyDescent="0.25">
      <c r="A257" s="548"/>
      <c r="B257" s="533"/>
      <c r="C257" s="545"/>
      <c r="D257" s="536"/>
      <c r="E257" s="539"/>
      <c r="F257" s="539"/>
      <c r="G257" s="542"/>
      <c r="H257" s="524"/>
      <c r="I257" s="527"/>
      <c r="J257" s="369"/>
      <c r="K257" s="347"/>
      <c r="L257" s="351"/>
      <c r="M257" s="162"/>
      <c r="N257" s="163"/>
      <c r="O257" s="165"/>
      <c r="P257" s="140"/>
      <c r="Q257" s="140"/>
    </row>
    <row r="258" spans="1:17" x14ac:dyDescent="0.25">
      <c r="A258" s="548"/>
      <c r="B258" s="533"/>
      <c r="C258" s="545"/>
      <c r="D258" s="536"/>
      <c r="E258" s="539"/>
      <c r="F258" s="539"/>
      <c r="G258" s="542"/>
      <c r="H258" s="524"/>
      <c r="I258" s="527"/>
      <c r="J258" s="369"/>
      <c r="K258" s="347"/>
      <c r="L258" s="351"/>
      <c r="M258" s="162"/>
      <c r="N258" s="163"/>
      <c r="O258" s="165"/>
      <c r="P258" s="140"/>
      <c r="Q258" s="140"/>
    </row>
    <row r="259" spans="1:17" x14ac:dyDescent="0.25">
      <c r="A259" s="548"/>
      <c r="B259" s="533"/>
      <c r="C259" s="545"/>
      <c r="D259" s="536"/>
      <c r="E259" s="539"/>
      <c r="F259" s="539"/>
      <c r="G259" s="542"/>
      <c r="H259" s="524"/>
      <c r="I259" s="527"/>
      <c r="J259" s="369"/>
      <c r="K259" s="347"/>
      <c r="L259" s="351"/>
      <c r="M259" s="162"/>
      <c r="N259" s="163"/>
      <c r="O259" s="165"/>
      <c r="P259" s="140"/>
      <c r="Q259" s="140"/>
    </row>
    <row r="260" spans="1:17" x14ac:dyDescent="0.25">
      <c r="A260" s="548"/>
      <c r="B260" s="533"/>
      <c r="C260" s="545"/>
      <c r="D260" s="536"/>
      <c r="E260" s="539"/>
      <c r="F260" s="539"/>
      <c r="G260" s="542"/>
      <c r="H260" s="524"/>
      <c r="I260" s="527"/>
      <c r="J260" s="369"/>
      <c r="K260" s="347"/>
      <c r="L260" s="351"/>
      <c r="M260" s="162"/>
      <c r="N260" s="163"/>
      <c r="O260" s="165"/>
      <c r="P260" s="140"/>
      <c r="Q260" s="140"/>
    </row>
    <row r="261" spans="1:17" x14ac:dyDescent="0.25">
      <c r="A261" s="548"/>
      <c r="B261" s="533"/>
      <c r="C261" s="545"/>
      <c r="D261" s="536"/>
      <c r="E261" s="539"/>
      <c r="F261" s="539"/>
      <c r="G261" s="542"/>
      <c r="H261" s="524"/>
      <c r="I261" s="527"/>
      <c r="J261" s="369"/>
      <c r="K261" s="347"/>
      <c r="L261" s="351"/>
      <c r="M261" s="162"/>
      <c r="N261" s="163"/>
      <c r="O261" s="165"/>
      <c r="P261" s="140"/>
      <c r="Q261" s="140"/>
    </row>
    <row r="262" spans="1:17" x14ac:dyDescent="0.25">
      <c r="A262" s="548"/>
      <c r="B262" s="533"/>
      <c r="C262" s="545"/>
      <c r="D262" s="536"/>
      <c r="E262" s="539"/>
      <c r="F262" s="539"/>
      <c r="G262" s="542"/>
      <c r="H262" s="524"/>
      <c r="I262" s="527"/>
      <c r="J262" s="369"/>
      <c r="K262" s="347"/>
      <c r="L262" s="351"/>
      <c r="M262" s="162"/>
      <c r="N262" s="163"/>
      <c r="O262" s="165"/>
      <c r="P262" s="140"/>
      <c r="Q262" s="140"/>
    </row>
    <row r="263" spans="1:17" x14ac:dyDescent="0.25">
      <c r="A263" s="548"/>
      <c r="B263" s="533"/>
      <c r="C263" s="545"/>
      <c r="D263" s="536"/>
      <c r="E263" s="539"/>
      <c r="F263" s="539"/>
      <c r="G263" s="542"/>
      <c r="H263" s="524"/>
      <c r="I263" s="527"/>
      <c r="J263" s="369"/>
      <c r="K263" s="347"/>
      <c r="L263" s="351"/>
      <c r="M263" s="162"/>
      <c r="N263" s="163"/>
      <c r="O263" s="165"/>
      <c r="P263" s="140"/>
      <c r="Q263" s="140"/>
    </row>
    <row r="264" spans="1:17" x14ac:dyDescent="0.25">
      <c r="A264" s="548"/>
      <c r="B264" s="533"/>
      <c r="C264" s="545"/>
      <c r="D264" s="536"/>
      <c r="E264" s="539"/>
      <c r="F264" s="539"/>
      <c r="G264" s="542"/>
      <c r="H264" s="524"/>
      <c r="I264" s="527"/>
      <c r="J264" s="369"/>
      <c r="K264" s="347"/>
      <c r="L264" s="351"/>
      <c r="M264" s="162"/>
      <c r="N264" s="163"/>
      <c r="O264" s="165"/>
      <c r="P264" s="140"/>
      <c r="Q264" s="140"/>
    </row>
    <row r="265" spans="1:17" x14ac:dyDescent="0.25">
      <c r="A265" s="548"/>
      <c r="B265" s="533"/>
      <c r="C265" s="545"/>
      <c r="D265" s="536"/>
      <c r="E265" s="539"/>
      <c r="F265" s="539"/>
      <c r="G265" s="542"/>
      <c r="H265" s="524"/>
      <c r="I265" s="527"/>
      <c r="J265" s="369"/>
      <c r="K265" s="347"/>
      <c r="L265" s="351"/>
      <c r="M265" s="162"/>
      <c r="N265" s="163"/>
      <c r="O265" s="165"/>
      <c r="P265" s="140"/>
      <c r="Q265" s="140"/>
    </row>
    <row r="266" spans="1:17" x14ac:dyDescent="0.25">
      <c r="A266" s="549"/>
      <c r="B266" s="534"/>
      <c r="C266" s="546"/>
      <c r="D266" s="537"/>
      <c r="E266" s="540"/>
      <c r="F266" s="540"/>
      <c r="G266" s="543"/>
      <c r="H266" s="525"/>
      <c r="I266" s="528"/>
      <c r="J266" s="360"/>
      <c r="K266" s="347"/>
      <c r="L266" s="351"/>
      <c r="M266" s="162"/>
      <c r="N266" s="163"/>
      <c r="O266" s="165"/>
      <c r="P266" s="140"/>
      <c r="Q266" s="140"/>
    </row>
    <row r="267" spans="1:17" x14ac:dyDescent="0.25">
      <c r="A267" s="148"/>
      <c r="B267" s="254"/>
      <c r="C267" s="473"/>
      <c r="D267" s="147"/>
      <c r="E267" s="159"/>
      <c r="F267" s="159"/>
      <c r="G267" s="159"/>
      <c r="H267" s="160"/>
      <c r="I267" s="160"/>
      <c r="J267" s="370"/>
      <c r="K267" s="371"/>
      <c r="L267" s="371"/>
      <c r="M267" s="372"/>
      <c r="N267" s="373"/>
      <c r="O267" s="371"/>
      <c r="P267" s="217"/>
      <c r="Q267" s="217"/>
    </row>
    <row r="268" spans="1:17" x14ac:dyDescent="0.25">
      <c r="A268" s="547" t="s">
        <v>210</v>
      </c>
      <c r="B268" s="532" t="str">
        <f>B247</f>
        <v>Amprion GmbH</v>
      </c>
      <c r="C268" s="544"/>
      <c r="D268" s="535"/>
      <c r="E268" s="538" t="str">
        <f>IFERROR(VLOOKUP($D268,'+'!$D$39:$F$52,2,FALSE),"")</f>
        <v/>
      </c>
      <c r="F268" s="538" t="str">
        <f>IFERROR(VLOOKUP($D268,'+'!$D$39:$F$52,3,FALSE),"")</f>
        <v/>
      </c>
      <c r="G268" s="541">
        <v>12</v>
      </c>
      <c r="H268" s="523">
        <f>IF($C268=1,62940,99990)</f>
        <v>99990</v>
      </c>
      <c r="I268" s="526" t="str">
        <f>IFERROR((H268*F268)/(12)*G268,"")</f>
        <v/>
      </c>
      <c r="J268" s="361" t="s">
        <v>285</v>
      </c>
      <c r="K268" s="347"/>
      <c r="L268" s="351"/>
      <c r="M268" s="162"/>
      <c r="N268" s="163"/>
      <c r="O268" s="165"/>
      <c r="P268" s="140"/>
      <c r="Q268" s="140"/>
    </row>
    <row r="269" spans="1:17" x14ac:dyDescent="0.25">
      <c r="A269" s="548"/>
      <c r="B269" s="533"/>
      <c r="C269" s="545"/>
      <c r="D269" s="536"/>
      <c r="E269" s="539"/>
      <c r="F269" s="539"/>
      <c r="G269" s="542"/>
      <c r="H269" s="524"/>
      <c r="I269" s="527"/>
      <c r="J269" s="369" t="s">
        <v>289</v>
      </c>
      <c r="K269" s="347"/>
      <c r="L269" s="351"/>
      <c r="M269" s="162"/>
      <c r="N269" s="163"/>
      <c r="O269" s="165"/>
      <c r="P269" s="140"/>
      <c r="Q269" s="140"/>
    </row>
    <row r="270" spans="1:17" x14ac:dyDescent="0.25">
      <c r="A270" s="548"/>
      <c r="B270" s="533"/>
      <c r="C270" s="545"/>
      <c r="D270" s="536"/>
      <c r="E270" s="539"/>
      <c r="F270" s="539"/>
      <c r="G270" s="542"/>
      <c r="H270" s="524"/>
      <c r="I270" s="527"/>
      <c r="J270" s="369"/>
      <c r="K270" s="347"/>
      <c r="L270" s="351"/>
      <c r="M270" s="162"/>
      <c r="N270" s="163"/>
      <c r="O270" s="165"/>
      <c r="P270" s="140"/>
      <c r="Q270" s="140"/>
    </row>
    <row r="271" spans="1:17" x14ac:dyDescent="0.25">
      <c r="A271" s="548"/>
      <c r="B271" s="533"/>
      <c r="C271" s="545"/>
      <c r="D271" s="536"/>
      <c r="E271" s="539"/>
      <c r="F271" s="539"/>
      <c r="G271" s="542"/>
      <c r="H271" s="524"/>
      <c r="I271" s="527"/>
      <c r="J271" s="369"/>
      <c r="K271" s="347"/>
      <c r="L271" s="351"/>
      <c r="M271" s="162"/>
      <c r="N271" s="163"/>
      <c r="O271" s="165"/>
      <c r="P271" s="140"/>
      <c r="Q271" s="140"/>
    </row>
    <row r="272" spans="1:17" x14ac:dyDescent="0.25">
      <c r="A272" s="548"/>
      <c r="B272" s="533"/>
      <c r="C272" s="545"/>
      <c r="D272" s="536"/>
      <c r="E272" s="539"/>
      <c r="F272" s="539"/>
      <c r="G272" s="542"/>
      <c r="H272" s="524"/>
      <c r="I272" s="527"/>
      <c r="J272" s="369"/>
      <c r="K272" s="347"/>
      <c r="L272" s="351"/>
      <c r="M272" s="162"/>
      <c r="N272" s="163"/>
      <c r="O272" s="165"/>
      <c r="P272" s="140"/>
      <c r="Q272" s="140"/>
    </row>
    <row r="273" spans="1:17" x14ac:dyDescent="0.25">
      <c r="A273" s="548"/>
      <c r="B273" s="533"/>
      <c r="C273" s="545"/>
      <c r="D273" s="536"/>
      <c r="E273" s="539"/>
      <c r="F273" s="539"/>
      <c r="G273" s="542"/>
      <c r="H273" s="524"/>
      <c r="I273" s="527"/>
      <c r="J273" s="369"/>
      <c r="K273" s="347"/>
      <c r="L273" s="351"/>
      <c r="M273" s="162"/>
      <c r="N273" s="163"/>
      <c r="O273" s="165"/>
      <c r="P273" s="140"/>
      <c r="Q273" s="140"/>
    </row>
    <row r="274" spans="1:17" x14ac:dyDescent="0.25">
      <c r="A274" s="548"/>
      <c r="B274" s="533"/>
      <c r="C274" s="545"/>
      <c r="D274" s="536"/>
      <c r="E274" s="539"/>
      <c r="F274" s="539"/>
      <c r="G274" s="542"/>
      <c r="H274" s="524"/>
      <c r="I274" s="527"/>
      <c r="J274" s="369"/>
      <c r="K274" s="347"/>
      <c r="L274" s="351"/>
      <c r="M274" s="162"/>
      <c r="N274" s="163"/>
      <c r="O274" s="165"/>
      <c r="P274" s="140"/>
      <c r="Q274" s="140"/>
    </row>
    <row r="275" spans="1:17" x14ac:dyDescent="0.25">
      <c r="A275" s="548"/>
      <c r="B275" s="533"/>
      <c r="C275" s="545"/>
      <c r="D275" s="536"/>
      <c r="E275" s="539"/>
      <c r="F275" s="539"/>
      <c r="G275" s="542"/>
      <c r="H275" s="524"/>
      <c r="I275" s="527"/>
      <c r="J275" s="369"/>
      <c r="K275" s="347"/>
      <c r="L275" s="351"/>
      <c r="M275" s="162"/>
      <c r="N275" s="163"/>
      <c r="O275" s="165"/>
      <c r="P275" s="140"/>
      <c r="Q275" s="140"/>
    </row>
    <row r="276" spans="1:17" x14ac:dyDescent="0.25">
      <c r="A276" s="548"/>
      <c r="B276" s="533"/>
      <c r="C276" s="545"/>
      <c r="D276" s="536"/>
      <c r="E276" s="539"/>
      <c r="F276" s="539"/>
      <c r="G276" s="542"/>
      <c r="H276" s="524"/>
      <c r="I276" s="527"/>
      <c r="J276" s="369"/>
      <c r="K276" s="347"/>
      <c r="L276" s="351"/>
      <c r="M276" s="162"/>
      <c r="N276" s="163"/>
      <c r="O276" s="165"/>
      <c r="P276" s="140"/>
      <c r="Q276" s="140"/>
    </row>
    <row r="277" spans="1:17" x14ac:dyDescent="0.25">
      <c r="A277" s="548"/>
      <c r="B277" s="533"/>
      <c r="C277" s="545"/>
      <c r="D277" s="536"/>
      <c r="E277" s="539"/>
      <c r="F277" s="539"/>
      <c r="G277" s="542"/>
      <c r="H277" s="524"/>
      <c r="I277" s="527"/>
      <c r="J277" s="369"/>
      <c r="K277" s="347"/>
      <c r="L277" s="351"/>
      <c r="M277" s="162"/>
      <c r="N277" s="163"/>
      <c r="O277" s="165"/>
      <c r="P277" s="140"/>
      <c r="Q277" s="140"/>
    </row>
    <row r="278" spans="1:17" x14ac:dyDescent="0.25">
      <c r="A278" s="548"/>
      <c r="B278" s="533"/>
      <c r="C278" s="545"/>
      <c r="D278" s="536"/>
      <c r="E278" s="539"/>
      <c r="F278" s="539"/>
      <c r="G278" s="542"/>
      <c r="H278" s="524"/>
      <c r="I278" s="527"/>
      <c r="J278" s="369"/>
      <c r="K278" s="347"/>
      <c r="L278" s="351"/>
      <c r="M278" s="162"/>
      <c r="N278" s="163"/>
      <c r="O278" s="165"/>
      <c r="P278" s="140"/>
      <c r="Q278" s="140"/>
    </row>
    <row r="279" spans="1:17" x14ac:dyDescent="0.25">
      <c r="A279" s="548"/>
      <c r="B279" s="533"/>
      <c r="C279" s="545"/>
      <c r="D279" s="536"/>
      <c r="E279" s="539"/>
      <c r="F279" s="539"/>
      <c r="G279" s="542"/>
      <c r="H279" s="524"/>
      <c r="I279" s="527"/>
      <c r="J279" s="369"/>
      <c r="K279" s="347"/>
      <c r="L279" s="351"/>
      <c r="M279" s="162"/>
      <c r="N279" s="163"/>
      <c r="O279" s="165"/>
      <c r="P279" s="140"/>
      <c r="Q279" s="140"/>
    </row>
    <row r="280" spans="1:17" x14ac:dyDescent="0.25">
      <c r="A280" s="548"/>
      <c r="B280" s="533"/>
      <c r="C280" s="545"/>
      <c r="D280" s="536"/>
      <c r="E280" s="539"/>
      <c r="F280" s="539"/>
      <c r="G280" s="542"/>
      <c r="H280" s="524"/>
      <c r="I280" s="527"/>
      <c r="J280" s="369"/>
      <c r="K280" s="347"/>
      <c r="L280" s="351"/>
      <c r="M280" s="162"/>
      <c r="N280" s="163"/>
      <c r="O280" s="165"/>
      <c r="P280" s="140"/>
      <c r="Q280" s="140"/>
    </row>
    <row r="281" spans="1:17" x14ac:dyDescent="0.25">
      <c r="A281" s="548"/>
      <c r="B281" s="533"/>
      <c r="C281" s="545"/>
      <c r="D281" s="536"/>
      <c r="E281" s="539"/>
      <c r="F281" s="539"/>
      <c r="G281" s="542"/>
      <c r="H281" s="524"/>
      <c r="I281" s="527"/>
      <c r="J281" s="369"/>
      <c r="K281" s="347"/>
      <c r="L281" s="351"/>
      <c r="M281" s="162"/>
      <c r="N281" s="163"/>
      <c r="O281" s="165"/>
      <c r="P281" s="140"/>
      <c r="Q281" s="140"/>
    </row>
    <row r="282" spans="1:17" x14ac:dyDescent="0.25">
      <c r="A282" s="548"/>
      <c r="B282" s="533"/>
      <c r="C282" s="545"/>
      <c r="D282" s="536"/>
      <c r="E282" s="539"/>
      <c r="F282" s="539"/>
      <c r="G282" s="542"/>
      <c r="H282" s="524"/>
      <c r="I282" s="527"/>
      <c r="J282" s="369"/>
      <c r="K282" s="347"/>
      <c r="L282" s="351"/>
      <c r="M282" s="162"/>
      <c r="N282" s="163"/>
      <c r="O282" s="165"/>
      <c r="P282" s="140"/>
      <c r="Q282" s="140"/>
    </row>
    <row r="283" spans="1:17" x14ac:dyDescent="0.25">
      <c r="A283" s="548"/>
      <c r="B283" s="533"/>
      <c r="C283" s="545"/>
      <c r="D283" s="536"/>
      <c r="E283" s="539"/>
      <c r="F283" s="539"/>
      <c r="G283" s="542"/>
      <c r="H283" s="524"/>
      <c r="I283" s="527"/>
      <c r="J283" s="369"/>
      <c r="K283" s="347"/>
      <c r="L283" s="351"/>
      <c r="M283" s="162"/>
      <c r="N283" s="163"/>
      <c r="O283" s="165"/>
      <c r="P283" s="140"/>
      <c r="Q283" s="140"/>
    </row>
    <row r="284" spans="1:17" x14ac:dyDescent="0.25">
      <c r="A284" s="548"/>
      <c r="B284" s="533"/>
      <c r="C284" s="545"/>
      <c r="D284" s="536"/>
      <c r="E284" s="539"/>
      <c r="F284" s="539"/>
      <c r="G284" s="542"/>
      <c r="H284" s="524"/>
      <c r="I284" s="527"/>
      <c r="J284" s="369"/>
      <c r="K284" s="347"/>
      <c r="L284" s="351"/>
      <c r="M284" s="162"/>
      <c r="N284" s="163"/>
      <c r="O284" s="165"/>
      <c r="P284" s="140"/>
      <c r="Q284" s="140"/>
    </row>
    <row r="285" spans="1:17" x14ac:dyDescent="0.25">
      <c r="A285" s="548"/>
      <c r="B285" s="533"/>
      <c r="C285" s="545"/>
      <c r="D285" s="536"/>
      <c r="E285" s="539"/>
      <c r="F285" s="539"/>
      <c r="G285" s="542"/>
      <c r="H285" s="524"/>
      <c r="I285" s="527"/>
      <c r="J285" s="369"/>
      <c r="K285" s="347"/>
      <c r="L285" s="351"/>
      <c r="M285" s="162"/>
      <c r="N285" s="163"/>
      <c r="O285" s="165"/>
      <c r="P285" s="140"/>
      <c r="Q285" s="140"/>
    </row>
    <row r="286" spans="1:17" x14ac:dyDescent="0.25">
      <c r="A286" s="548"/>
      <c r="B286" s="533"/>
      <c r="C286" s="545"/>
      <c r="D286" s="536"/>
      <c r="E286" s="539"/>
      <c r="F286" s="539"/>
      <c r="G286" s="542"/>
      <c r="H286" s="524"/>
      <c r="I286" s="527"/>
      <c r="J286" s="369"/>
      <c r="K286" s="347"/>
      <c r="L286" s="351"/>
      <c r="M286" s="162"/>
      <c r="N286" s="163"/>
      <c r="O286" s="165"/>
      <c r="P286" s="140"/>
      <c r="Q286" s="140"/>
    </row>
    <row r="287" spans="1:17" x14ac:dyDescent="0.25">
      <c r="A287" s="549"/>
      <c r="B287" s="534"/>
      <c r="C287" s="546"/>
      <c r="D287" s="537"/>
      <c r="E287" s="540"/>
      <c r="F287" s="540"/>
      <c r="G287" s="543"/>
      <c r="H287" s="525"/>
      <c r="I287" s="528"/>
      <c r="J287" s="360"/>
      <c r="K287" s="347"/>
      <c r="L287" s="351"/>
      <c r="M287" s="162"/>
      <c r="N287" s="163"/>
      <c r="O287" s="165"/>
      <c r="P287" s="140"/>
      <c r="Q287" s="140"/>
    </row>
    <row r="288" spans="1:17" x14ac:dyDescent="0.25">
      <c r="A288" s="148"/>
      <c r="B288" s="254"/>
      <c r="C288" s="473"/>
      <c r="D288" s="147"/>
      <c r="E288" s="159"/>
      <c r="F288" s="159"/>
      <c r="G288" s="159"/>
      <c r="H288" s="160"/>
      <c r="I288" s="160"/>
      <c r="J288" s="370"/>
      <c r="K288" s="371"/>
      <c r="L288" s="371"/>
      <c r="M288" s="372"/>
      <c r="N288" s="373"/>
      <c r="O288" s="371"/>
      <c r="P288" s="217"/>
      <c r="Q288" s="217"/>
    </row>
    <row r="289" spans="1:17" x14ac:dyDescent="0.25">
      <c r="A289" s="547" t="s">
        <v>211</v>
      </c>
      <c r="B289" s="532" t="str">
        <f>B268</f>
        <v>Amprion GmbH</v>
      </c>
      <c r="C289" s="544"/>
      <c r="D289" s="535"/>
      <c r="E289" s="538" t="str">
        <f>IFERROR(VLOOKUP($D289,'+'!$D$39:$F$52,2,FALSE),"")</f>
        <v/>
      </c>
      <c r="F289" s="538" t="str">
        <f>IFERROR(VLOOKUP($D289,'+'!$D$39:$F$52,3,FALSE),"")</f>
        <v/>
      </c>
      <c r="G289" s="541">
        <v>12</v>
      </c>
      <c r="H289" s="523">
        <f>IF($C289=1,62940,99990)</f>
        <v>99990</v>
      </c>
      <c r="I289" s="526" t="str">
        <f>IFERROR((H289*F289)/(12)*G289,"")</f>
        <v/>
      </c>
      <c r="J289" s="361" t="s">
        <v>285</v>
      </c>
      <c r="K289" s="347"/>
      <c r="L289" s="351"/>
      <c r="M289" s="162"/>
      <c r="N289" s="163"/>
      <c r="O289" s="165"/>
      <c r="P289" s="140"/>
      <c r="Q289" s="140"/>
    </row>
    <row r="290" spans="1:17" x14ac:dyDescent="0.25">
      <c r="A290" s="548"/>
      <c r="B290" s="533"/>
      <c r="C290" s="545"/>
      <c r="D290" s="536"/>
      <c r="E290" s="539"/>
      <c r="F290" s="539"/>
      <c r="G290" s="542"/>
      <c r="H290" s="524"/>
      <c r="I290" s="527"/>
      <c r="J290" s="369" t="s">
        <v>286</v>
      </c>
      <c r="K290" s="347"/>
      <c r="L290" s="351"/>
      <c r="M290" s="162"/>
      <c r="N290" s="163"/>
      <c r="O290" s="165"/>
      <c r="P290" s="140"/>
      <c r="Q290" s="140"/>
    </row>
    <row r="291" spans="1:17" x14ac:dyDescent="0.25">
      <c r="A291" s="548"/>
      <c r="B291" s="533"/>
      <c r="C291" s="545"/>
      <c r="D291" s="536"/>
      <c r="E291" s="539"/>
      <c r="F291" s="539"/>
      <c r="G291" s="542"/>
      <c r="H291" s="524"/>
      <c r="I291" s="527"/>
      <c r="J291" s="369" t="s">
        <v>287</v>
      </c>
      <c r="K291" s="347"/>
      <c r="L291" s="351"/>
      <c r="M291" s="162"/>
      <c r="N291" s="163"/>
      <c r="O291" s="165"/>
      <c r="P291" s="140"/>
      <c r="Q291" s="140"/>
    </row>
    <row r="292" spans="1:17" x14ac:dyDescent="0.25">
      <c r="A292" s="548"/>
      <c r="B292" s="533"/>
      <c r="C292" s="545"/>
      <c r="D292" s="536"/>
      <c r="E292" s="539"/>
      <c r="F292" s="539"/>
      <c r="G292" s="542"/>
      <c r="H292" s="524"/>
      <c r="I292" s="527"/>
      <c r="J292" s="369" t="s">
        <v>288</v>
      </c>
      <c r="K292" s="347"/>
      <c r="L292" s="351"/>
      <c r="M292" s="162"/>
      <c r="N292" s="163"/>
      <c r="O292" s="165"/>
      <c r="P292" s="140"/>
      <c r="Q292" s="140"/>
    </row>
    <row r="293" spans="1:17" x14ac:dyDescent="0.25">
      <c r="A293" s="548"/>
      <c r="B293" s="533"/>
      <c r="C293" s="545"/>
      <c r="D293" s="536"/>
      <c r="E293" s="539"/>
      <c r="F293" s="539"/>
      <c r="G293" s="542"/>
      <c r="H293" s="524"/>
      <c r="I293" s="527"/>
      <c r="J293" s="369" t="s">
        <v>289</v>
      </c>
      <c r="K293" s="347"/>
      <c r="L293" s="351"/>
      <c r="M293" s="162"/>
      <c r="N293" s="163"/>
      <c r="O293" s="165"/>
      <c r="P293" s="140"/>
      <c r="Q293" s="140"/>
    </row>
    <row r="294" spans="1:17" x14ac:dyDescent="0.25">
      <c r="A294" s="548"/>
      <c r="B294" s="533"/>
      <c r="C294" s="545"/>
      <c r="D294" s="536"/>
      <c r="E294" s="539"/>
      <c r="F294" s="539"/>
      <c r="G294" s="542"/>
      <c r="H294" s="524"/>
      <c r="I294" s="527"/>
      <c r="J294" s="369"/>
      <c r="K294" s="347"/>
      <c r="L294" s="351"/>
      <c r="M294" s="162"/>
      <c r="N294" s="163"/>
      <c r="O294" s="165"/>
      <c r="P294" s="140"/>
      <c r="Q294" s="140"/>
    </row>
    <row r="295" spans="1:17" x14ac:dyDescent="0.25">
      <c r="A295" s="548"/>
      <c r="B295" s="533"/>
      <c r="C295" s="545"/>
      <c r="D295" s="536"/>
      <c r="E295" s="539"/>
      <c r="F295" s="539"/>
      <c r="G295" s="542"/>
      <c r="H295" s="524"/>
      <c r="I295" s="527"/>
      <c r="J295" s="369"/>
      <c r="K295" s="347"/>
      <c r="L295" s="351"/>
      <c r="M295" s="162"/>
      <c r="N295" s="163"/>
      <c r="O295" s="165"/>
      <c r="P295" s="140"/>
      <c r="Q295" s="140"/>
    </row>
    <row r="296" spans="1:17" x14ac:dyDescent="0.25">
      <c r="A296" s="548"/>
      <c r="B296" s="533"/>
      <c r="C296" s="545"/>
      <c r="D296" s="536"/>
      <c r="E296" s="539"/>
      <c r="F296" s="539"/>
      <c r="G296" s="542"/>
      <c r="H296" s="524"/>
      <c r="I296" s="527"/>
      <c r="J296" s="369"/>
      <c r="K296" s="347"/>
      <c r="L296" s="351"/>
      <c r="M296" s="162"/>
      <c r="N296" s="163"/>
      <c r="O296" s="165"/>
      <c r="P296" s="140"/>
      <c r="Q296" s="140"/>
    </row>
    <row r="297" spans="1:17" x14ac:dyDescent="0.25">
      <c r="A297" s="548"/>
      <c r="B297" s="533"/>
      <c r="C297" s="545"/>
      <c r="D297" s="536"/>
      <c r="E297" s="539"/>
      <c r="F297" s="539"/>
      <c r="G297" s="542"/>
      <c r="H297" s="524"/>
      <c r="I297" s="527"/>
      <c r="J297" s="369"/>
      <c r="K297" s="347"/>
      <c r="L297" s="351"/>
      <c r="M297" s="162"/>
      <c r="N297" s="163"/>
      <c r="O297" s="165"/>
      <c r="P297" s="140"/>
      <c r="Q297" s="140"/>
    </row>
    <row r="298" spans="1:17" x14ac:dyDescent="0.25">
      <c r="A298" s="548"/>
      <c r="B298" s="533"/>
      <c r="C298" s="545"/>
      <c r="D298" s="536"/>
      <c r="E298" s="539"/>
      <c r="F298" s="539"/>
      <c r="G298" s="542"/>
      <c r="H298" s="524"/>
      <c r="I298" s="527"/>
      <c r="J298" s="369"/>
      <c r="K298" s="347"/>
      <c r="L298" s="351"/>
      <c r="M298" s="162"/>
      <c r="N298" s="163"/>
      <c r="O298" s="165"/>
      <c r="P298" s="140"/>
      <c r="Q298" s="140"/>
    </row>
    <row r="299" spans="1:17" x14ac:dyDescent="0.25">
      <c r="A299" s="548"/>
      <c r="B299" s="533"/>
      <c r="C299" s="545"/>
      <c r="D299" s="536"/>
      <c r="E299" s="539"/>
      <c r="F299" s="539"/>
      <c r="G299" s="542"/>
      <c r="H299" s="524"/>
      <c r="I299" s="527"/>
      <c r="J299" s="369"/>
      <c r="K299" s="347"/>
      <c r="L299" s="351"/>
      <c r="M299" s="162"/>
      <c r="N299" s="163"/>
      <c r="O299" s="165"/>
      <c r="P299" s="140"/>
      <c r="Q299" s="140"/>
    </row>
    <row r="300" spans="1:17" x14ac:dyDescent="0.25">
      <c r="A300" s="548"/>
      <c r="B300" s="533"/>
      <c r="C300" s="545"/>
      <c r="D300" s="536"/>
      <c r="E300" s="539"/>
      <c r="F300" s="539"/>
      <c r="G300" s="542"/>
      <c r="H300" s="524"/>
      <c r="I300" s="527"/>
      <c r="J300" s="369"/>
      <c r="K300" s="347"/>
      <c r="L300" s="351"/>
      <c r="M300" s="162"/>
      <c r="N300" s="163"/>
      <c r="O300" s="165"/>
      <c r="P300" s="140"/>
      <c r="Q300" s="140"/>
    </row>
    <row r="301" spans="1:17" x14ac:dyDescent="0.25">
      <c r="A301" s="548"/>
      <c r="B301" s="533"/>
      <c r="C301" s="545"/>
      <c r="D301" s="536"/>
      <c r="E301" s="539"/>
      <c r="F301" s="539"/>
      <c r="G301" s="542"/>
      <c r="H301" s="524"/>
      <c r="I301" s="527"/>
      <c r="J301" s="369"/>
      <c r="K301" s="347"/>
      <c r="L301" s="351"/>
      <c r="M301" s="162"/>
      <c r="N301" s="163"/>
      <c r="O301" s="165"/>
      <c r="P301" s="140"/>
      <c r="Q301" s="140"/>
    </row>
    <row r="302" spans="1:17" x14ac:dyDescent="0.25">
      <c r="A302" s="548"/>
      <c r="B302" s="533"/>
      <c r="C302" s="545"/>
      <c r="D302" s="536"/>
      <c r="E302" s="539"/>
      <c r="F302" s="539"/>
      <c r="G302" s="542"/>
      <c r="H302" s="524"/>
      <c r="I302" s="527"/>
      <c r="J302" s="369"/>
      <c r="K302" s="347"/>
      <c r="L302" s="351"/>
      <c r="M302" s="162"/>
      <c r="N302" s="163"/>
      <c r="O302" s="165"/>
      <c r="P302" s="140"/>
      <c r="Q302" s="140"/>
    </row>
    <row r="303" spans="1:17" x14ac:dyDescent="0.25">
      <c r="A303" s="548"/>
      <c r="B303" s="533"/>
      <c r="C303" s="545"/>
      <c r="D303" s="536"/>
      <c r="E303" s="539"/>
      <c r="F303" s="539"/>
      <c r="G303" s="542"/>
      <c r="H303" s="524"/>
      <c r="I303" s="527"/>
      <c r="J303" s="369"/>
      <c r="K303" s="347"/>
      <c r="L303" s="351"/>
      <c r="M303" s="162"/>
      <c r="N303" s="163"/>
      <c r="O303" s="165"/>
      <c r="P303" s="140"/>
      <c r="Q303" s="140"/>
    </row>
    <row r="304" spans="1:17" x14ac:dyDescent="0.25">
      <c r="A304" s="548"/>
      <c r="B304" s="533"/>
      <c r="C304" s="545"/>
      <c r="D304" s="536"/>
      <c r="E304" s="539"/>
      <c r="F304" s="539"/>
      <c r="G304" s="542"/>
      <c r="H304" s="524"/>
      <c r="I304" s="527"/>
      <c r="J304" s="369"/>
      <c r="K304" s="347"/>
      <c r="L304" s="351"/>
      <c r="M304" s="162"/>
      <c r="N304" s="163"/>
      <c r="O304" s="165"/>
      <c r="P304" s="140"/>
      <c r="Q304" s="140"/>
    </row>
    <row r="305" spans="1:17" x14ac:dyDescent="0.25">
      <c r="A305" s="548"/>
      <c r="B305" s="533"/>
      <c r="C305" s="545"/>
      <c r="D305" s="536"/>
      <c r="E305" s="539"/>
      <c r="F305" s="539"/>
      <c r="G305" s="542"/>
      <c r="H305" s="524"/>
      <c r="I305" s="527"/>
      <c r="J305" s="369"/>
      <c r="K305" s="347"/>
      <c r="L305" s="351"/>
      <c r="M305" s="162"/>
      <c r="N305" s="163"/>
      <c r="O305" s="165"/>
      <c r="P305" s="140"/>
      <c r="Q305" s="140"/>
    </row>
    <row r="306" spans="1:17" x14ac:dyDescent="0.25">
      <c r="A306" s="548"/>
      <c r="B306" s="533"/>
      <c r="C306" s="545"/>
      <c r="D306" s="536"/>
      <c r="E306" s="539"/>
      <c r="F306" s="539"/>
      <c r="G306" s="542"/>
      <c r="H306" s="524"/>
      <c r="I306" s="527"/>
      <c r="J306" s="369"/>
      <c r="K306" s="347"/>
      <c r="L306" s="351"/>
      <c r="M306" s="162"/>
      <c r="N306" s="163"/>
      <c r="O306" s="165"/>
      <c r="P306" s="140"/>
      <c r="Q306" s="140"/>
    </row>
    <row r="307" spans="1:17" x14ac:dyDescent="0.25">
      <c r="A307" s="548"/>
      <c r="B307" s="533"/>
      <c r="C307" s="545"/>
      <c r="D307" s="536"/>
      <c r="E307" s="539"/>
      <c r="F307" s="539"/>
      <c r="G307" s="542"/>
      <c r="H307" s="524"/>
      <c r="I307" s="527"/>
      <c r="J307" s="369"/>
      <c r="K307" s="347"/>
      <c r="L307" s="351"/>
      <c r="M307" s="162"/>
      <c r="N307" s="163"/>
      <c r="O307" s="165"/>
      <c r="P307" s="140"/>
      <c r="Q307" s="140"/>
    </row>
    <row r="308" spans="1:17" ht="15.75" thickBot="1" x14ac:dyDescent="0.3">
      <c r="A308" s="549"/>
      <c r="B308" s="534"/>
      <c r="C308" s="546"/>
      <c r="D308" s="537"/>
      <c r="E308" s="540"/>
      <c r="F308" s="540"/>
      <c r="G308" s="543"/>
      <c r="H308" s="525"/>
      <c r="I308" s="528"/>
      <c r="J308" s="377"/>
      <c r="K308" s="347"/>
      <c r="L308" s="351"/>
      <c r="M308" s="162"/>
      <c r="N308" s="163"/>
      <c r="O308" s="165"/>
      <c r="P308" s="140"/>
      <c r="Q308" s="140"/>
    </row>
  </sheetData>
  <sheetProtection algorithmName="SHA-512" hashValue="lLI0GJ7g4OCT/ulzzNavjrW0xZIiXAgC4sSvi7uzc/xUK6tWW8e30D+FVvMQ9gQMD45NbkiGRCzmAu/F4Id0Fg==" saltValue="xxIMmN0Xu81Lrx/5tx5/KQ==" spinCount="100000" sheet="1"/>
  <mergeCells count="126">
    <mergeCell ref="F268:F287"/>
    <mergeCell ref="G268:G287"/>
    <mergeCell ref="H268:H287"/>
    <mergeCell ref="I268:I287"/>
    <mergeCell ref="A289:A308"/>
    <mergeCell ref="B289:B308"/>
    <mergeCell ref="C289:C308"/>
    <mergeCell ref="D289:D308"/>
    <mergeCell ref="E289:E308"/>
    <mergeCell ref="F289:F308"/>
    <mergeCell ref="G289:G308"/>
    <mergeCell ref="H289:H308"/>
    <mergeCell ref="I289:I308"/>
    <mergeCell ref="A268:A287"/>
    <mergeCell ref="B268:B287"/>
    <mergeCell ref="C268:C287"/>
    <mergeCell ref="D268:D287"/>
    <mergeCell ref="E268:E287"/>
    <mergeCell ref="F226:F245"/>
    <mergeCell ref="G226:G245"/>
    <mergeCell ref="H226:H245"/>
    <mergeCell ref="I226:I245"/>
    <mergeCell ref="A247:A266"/>
    <mergeCell ref="B247:B266"/>
    <mergeCell ref="C247:C266"/>
    <mergeCell ref="D247:D266"/>
    <mergeCell ref="E247:E266"/>
    <mergeCell ref="F247:F266"/>
    <mergeCell ref="G247:G266"/>
    <mergeCell ref="H247:H266"/>
    <mergeCell ref="I247:I266"/>
    <mergeCell ref="A226:A245"/>
    <mergeCell ref="B226:B245"/>
    <mergeCell ref="C226:C245"/>
    <mergeCell ref="D226:D245"/>
    <mergeCell ref="E226:E245"/>
    <mergeCell ref="F184:F203"/>
    <mergeCell ref="G184:G203"/>
    <mergeCell ref="H184:H203"/>
    <mergeCell ref="I184:I203"/>
    <mergeCell ref="A205:A224"/>
    <mergeCell ref="B205:B224"/>
    <mergeCell ref="C205:C224"/>
    <mergeCell ref="D205:D224"/>
    <mergeCell ref="E205:E224"/>
    <mergeCell ref="F205:F224"/>
    <mergeCell ref="G205:G224"/>
    <mergeCell ref="H205:H224"/>
    <mergeCell ref="I205:I224"/>
    <mergeCell ref="A184:A203"/>
    <mergeCell ref="B184:B203"/>
    <mergeCell ref="C184:C203"/>
    <mergeCell ref="D184:D203"/>
    <mergeCell ref="E184:E203"/>
    <mergeCell ref="E163:E182"/>
    <mergeCell ref="F163:F182"/>
    <mergeCell ref="G163:G182"/>
    <mergeCell ref="H163:H182"/>
    <mergeCell ref="I163:I182"/>
    <mergeCell ref="C16:C35"/>
    <mergeCell ref="A163:A182"/>
    <mergeCell ref="B163:B182"/>
    <mergeCell ref="C163:C182"/>
    <mergeCell ref="D163:D182"/>
    <mergeCell ref="C121:C140"/>
    <mergeCell ref="C100:C119"/>
    <mergeCell ref="C79:C98"/>
    <mergeCell ref="C58:C77"/>
    <mergeCell ref="C37:C56"/>
    <mergeCell ref="H16:H35"/>
    <mergeCell ref="I16:I35"/>
    <mergeCell ref="A37:A56"/>
    <mergeCell ref="B37:B56"/>
    <mergeCell ref="D37:D56"/>
    <mergeCell ref="E37:E56"/>
    <mergeCell ref="F37:F56"/>
    <mergeCell ref="G37:G56"/>
    <mergeCell ref="H37:H56"/>
    <mergeCell ref="I37:I56"/>
    <mergeCell ref="A16:A35"/>
    <mergeCell ref="B16:B35"/>
    <mergeCell ref="D16:D35"/>
    <mergeCell ref="E16:E35"/>
    <mergeCell ref="F16:F35"/>
    <mergeCell ref="G16:G35"/>
    <mergeCell ref="H58:H77"/>
    <mergeCell ref="I58:I77"/>
    <mergeCell ref="A79:A98"/>
    <mergeCell ref="B79:B98"/>
    <mergeCell ref="D79:D98"/>
    <mergeCell ref="E79:E98"/>
    <mergeCell ref="F79:F98"/>
    <mergeCell ref="G79:G98"/>
    <mergeCell ref="H79:H98"/>
    <mergeCell ref="I79:I98"/>
    <mergeCell ref="A58:A77"/>
    <mergeCell ref="B58:B77"/>
    <mergeCell ref="D58:D77"/>
    <mergeCell ref="E58:E77"/>
    <mergeCell ref="F58:F77"/>
    <mergeCell ref="G58:G77"/>
    <mergeCell ref="H100:H119"/>
    <mergeCell ref="I100:I119"/>
    <mergeCell ref="A121:A140"/>
    <mergeCell ref="B121:B140"/>
    <mergeCell ref="D121:D140"/>
    <mergeCell ref="E121:E140"/>
    <mergeCell ref="F121:F140"/>
    <mergeCell ref="G121:G140"/>
    <mergeCell ref="H121:H140"/>
    <mergeCell ref="I121:I140"/>
    <mergeCell ref="A100:A119"/>
    <mergeCell ref="B100:B119"/>
    <mergeCell ref="D100:D119"/>
    <mergeCell ref="E100:E119"/>
    <mergeCell ref="F100:F119"/>
    <mergeCell ref="G100:G119"/>
    <mergeCell ref="H142:H161"/>
    <mergeCell ref="I142:I161"/>
    <mergeCell ref="A142:A161"/>
    <mergeCell ref="B142:B161"/>
    <mergeCell ref="D142:D161"/>
    <mergeCell ref="E142:E161"/>
    <mergeCell ref="F142:F161"/>
    <mergeCell ref="G142:G161"/>
    <mergeCell ref="C142:C161"/>
  </mergeCells>
  <conditionalFormatting sqref="K16:K35">
    <cfRule type="expression" dxfId="27" priority="42">
      <formula>L16&lt;&gt;0</formula>
    </cfRule>
  </conditionalFormatting>
  <conditionalFormatting sqref="K37:K56">
    <cfRule type="expression" dxfId="26" priority="37">
      <formula>L37&lt;&gt;0</formula>
    </cfRule>
  </conditionalFormatting>
  <conditionalFormatting sqref="K58:K77">
    <cfRule type="expression" dxfId="25" priority="35">
      <formula>L58&lt;&gt;0</formula>
    </cfRule>
  </conditionalFormatting>
  <conditionalFormatting sqref="K79:K98">
    <cfRule type="expression" dxfId="24" priority="32">
      <formula>L79&lt;&gt;0</formula>
    </cfRule>
  </conditionalFormatting>
  <conditionalFormatting sqref="K100:K119">
    <cfRule type="expression" dxfId="23" priority="30">
      <formula>L100&lt;&gt;0</formula>
    </cfRule>
  </conditionalFormatting>
  <conditionalFormatting sqref="K121:K140">
    <cfRule type="expression" dxfId="22" priority="28">
      <formula>L121&lt;&gt;0</formula>
    </cfRule>
  </conditionalFormatting>
  <conditionalFormatting sqref="K142:K161">
    <cfRule type="expression" dxfId="21" priority="26">
      <formula>L142&lt;&gt;0</formula>
    </cfRule>
  </conditionalFormatting>
  <conditionalFormatting sqref="K163:K182">
    <cfRule type="expression" dxfId="20" priority="24">
      <formula>L163&lt;&gt;0</formula>
    </cfRule>
  </conditionalFormatting>
  <conditionalFormatting sqref="K184:K203">
    <cfRule type="expression" dxfId="19" priority="22">
      <formula>L184&lt;&gt;0</formula>
    </cfRule>
  </conditionalFormatting>
  <conditionalFormatting sqref="K205:K224">
    <cfRule type="expression" dxfId="18" priority="20">
      <formula>L205&lt;&gt;0</formula>
    </cfRule>
  </conditionalFormatting>
  <conditionalFormatting sqref="K226:K245">
    <cfRule type="expression" dxfId="17" priority="18">
      <formula>L226&lt;&gt;0</formula>
    </cfRule>
  </conditionalFormatting>
  <conditionalFormatting sqref="K247:K266">
    <cfRule type="expression" dxfId="16" priority="6">
      <formula>L247&lt;&gt;0</formula>
    </cfRule>
  </conditionalFormatting>
  <conditionalFormatting sqref="K268:K287">
    <cfRule type="expression" dxfId="15" priority="4">
      <formula>L268&lt;&gt;0</formula>
    </cfRule>
  </conditionalFormatting>
  <conditionalFormatting sqref="K289:K308">
    <cfRule type="expression" dxfId="14" priority="2">
      <formula>L289&lt;&gt;0</formula>
    </cfRule>
  </conditionalFormatting>
  <conditionalFormatting sqref="L16:L35">
    <cfRule type="expression" dxfId="13" priority="43">
      <formula>K16&lt;&gt;0</formula>
    </cfRule>
  </conditionalFormatting>
  <conditionalFormatting sqref="L37:L56">
    <cfRule type="expression" dxfId="12" priority="40">
      <formula>K37&lt;&gt;0</formula>
    </cfRule>
  </conditionalFormatting>
  <conditionalFormatting sqref="L58:L77">
    <cfRule type="expression" dxfId="11" priority="34">
      <formula>K58&lt;&gt;0</formula>
    </cfRule>
  </conditionalFormatting>
  <conditionalFormatting sqref="L79:L98">
    <cfRule type="expression" dxfId="10" priority="17">
      <formula>K79&lt;&gt;0</formula>
    </cfRule>
  </conditionalFormatting>
  <conditionalFormatting sqref="L100:L119">
    <cfRule type="expression" dxfId="9" priority="16">
      <formula>K100&lt;&gt;0</formula>
    </cfRule>
  </conditionalFormatting>
  <conditionalFormatting sqref="L121:L140">
    <cfRule type="expression" dxfId="8" priority="15">
      <formula>K121&lt;&gt;0</formula>
    </cfRule>
  </conditionalFormatting>
  <conditionalFormatting sqref="L142:L161">
    <cfRule type="expression" dxfId="7" priority="14">
      <formula>K142&lt;&gt;0</formula>
    </cfRule>
  </conditionalFormatting>
  <conditionalFormatting sqref="L163:L182">
    <cfRule type="expression" dxfId="6" priority="13">
      <formula>K163&lt;&gt;0</formula>
    </cfRule>
  </conditionalFormatting>
  <conditionalFormatting sqref="L184:L203">
    <cfRule type="expression" dxfId="5" priority="12">
      <formula>K184&lt;&gt;0</formula>
    </cfRule>
  </conditionalFormatting>
  <conditionalFormatting sqref="L205:L224">
    <cfRule type="expression" dxfId="4" priority="11">
      <formula>K205&lt;&gt;0</formula>
    </cfRule>
  </conditionalFormatting>
  <conditionalFormatting sqref="L226:L245">
    <cfRule type="expression" dxfId="3" priority="10">
      <formula>K226&lt;&gt;0</formula>
    </cfRule>
  </conditionalFormatting>
  <conditionalFormatting sqref="L247:L266">
    <cfRule type="expression" dxfId="2" priority="9">
      <formula>K247&lt;&gt;0</formula>
    </cfRule>
  </conditionalFormatting>
  <conditionalFormatting sqref="L268:L287">
    <cfRule type="expression" dxfId="1" priority="8">
      <formula>K268&lt;&gt;0</formula>
    </cfRule>
  </conditionalFormatting>
  <conditionalFormatting sqref="L289:L308">
    <cfRule type="expression" dxfId="0" priority="1">
      <formula>K289&lt;&gt;0</formula>
    </cfRule>
  </conditionalFormatting>
  <dataValidations count="1">
    <dataValidation allowBlank="1" showInputMessage="1" showErrorMessage="1" sqref="C289:C308 C58:C77 C79:C98 C100:C119 C121:C140 C142:C161 C163:C182 C184:C203 C205:C224 C226:C245 C247:C266 C268:C287" xr:uid="{77752D49-BB60-45B4-85AE-335DEF29D1B1}"/>
  </dataValidation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6">
        <x14:dataValidation type="list" allowBlank="1" showInputMessage="1" showErrorMessage="1" xr:uid="{BBA84E86-0E34-4618-B47D-91366351B013}">
          <x14:formula1>
            <xm:f>OFFSET('C:\Users\BK8-4\Desktop\[Erhebungsbogen Kapazitätsreserve_Sicherheitsbereitschaft.xlsx]Hilfstabelle Kapazitätsreserve'!#REF!,1,MATCH(B36,'C:\Users\BK8-4\Desktop\[Erhebungsbogen Kapazitätsreserve_Sicherheitsbereitschaft.xlsx]Hilfstabelle Kapazitätsreserve'!#REF!,0)-1,COUNTA(INDEX('C:\Users\BK8-4\Desktop\[Erhebungsbogen Kapazitätsreserve_Sicherheitsbereitschaft.xlsx]Hilfstabelle Kapazitätsreserve'!#REF!,,MATCH(B36,'C:\Users\BK8-4\Desktop\[Erhebungsbogen Kapazitätsreserve_Sicherheitsbereitschaft.xlsx]Hilfstabelle Kapazitätsreserve'!#REF!,0)))-1,1)</xm:f>
          </x14:formula1>
          <xm:sqref>D141 D36 D57 D78 D99 D120 D288 D183 D204 D225 D246 D267</xm:sqref>
        </x14:dataValidation>
        <x14:dataValidation type="list" allowBlank="1" showInputMessage="1" showErrorMessage="1" xr:uid="{25CACC2D-D0B7-44E9-9BB8-674814972D4C}">
          <x14:formula1>
            <xm:f>'C:\Users\BK8-4\Desktop\[Erhebungsbogen Kapazitätsreserve_Sicherheitsbereitschaft.xlsx]Hilfstabelle Kapazitätsreserve'!#REF!</xm:f>
          </x14:formula1>
          <xm:sqref>O36 O57 O78 O99 O120 O141 B120:C120 B99:C99 B36:C36 B57:C57 B78:C78 B141:C141 O183 O204 O225 O246 O267 O288 B267:C267 B246:C246 B183:C183 B204:C204 B225:C225 B288:C288</xm:sqref>
        </x14:dataValidation>
        <x14:dataValidation type="list" allowBlank="1" showInputMessage="1" showErrorMessage="1" xr:uid="{D93170F5-7621-4877-BB65-78D48ABC3C29}">
          <x14:formula1>
            <xm:f>OFFSET('+'!$B$127:$E$127,1,MATCH(B16,'+'!$B$127:$E$127,0)-1,COUNTA(INDEX('+'!$B$127:$E$131,,MATCH(B16,'+'!$B$127:$E$127,0)))-1,1)</xm:f>
          </x14:formula1>
          <xm:sqref>D16:D35 D121:D140 D268:D287 D37:D56 D58:D77 D79:D98 D100:D119 D142:D161 D163:D182 D184:D203 D205:D224 D226:D245 D247:D266 D289:D308</xm:sqref>
        </x14:dataValidation>
        <x14:dataValidation type="list" allowBlank="1" showInputMessage="1" showErrorMessage="1" xr:uid="{ACE2F88D-5C24-4B49-8C2A-D40EFC945A92}">
          <x14:formula1>
            <xm:f>'+'!$B$67:$B$71</xm:f>
          </x14:formula1>
          <xm:sqref>J226:J245 J16:J35 J37:J56 J58:J77 J79:J98 J100:J119 J121:J140 J142:J161 J163:J182 J184:J203 J205:J224 J268:J287 J247:J266 J289:J308</xm:sqref>
        </x14:dataValidation>
        <x14:dataValidation type="list" allowBlank="1" showInputMessage="1" showErrorMessage="1" xr:uid="{019AA67C-E5DA-476E-A96C-0F054C966D50}">
          <x14:formula1>
            <xm:f>'+'!$B$79:$B$88</xm:f>
          </x14:formula1>
          <xm:sqref>O16:O35 O37:O56 O58:O77 O79:O98 O100:O119 O121:O140 O142:O161 O163:O182 O184:O203 O205:O224 O226:O245 O247:O266 O268:O287 O289:O308</xm:sqref>
        </x14:dataValidation>
        <x14:dataValidation type="list" allowBlank="1" showInputMessage="1" showErrorMessage="1" xr:uid="{1985F258-00A0-4838-94B9-9D03B6EC25B5}">
          <x14:formula1>
            <xm:f>'+'!$B$89:$B$91</xm:f>
          </x14:formula1>
          <xm:sqref>P16:P35 P37:P56 P58:P77 P79:P98 P100:P119 P121:P140 P142:P161 P163:P182 P184:P203 P205:P224 P226:P245 P247:P266 P268:P287 P289:P308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B3BE9-3DFC-448A-B252-C5786FA9098F}">
  <sheetPr codeName="Tabelle7">
    <tabColor rgb="FFE4DFEC"/>
  </sheetPr>
  <dimension ref="A1:I37"/>
  <sheetViews>
    <sheetView workbookViewId="0">
      <pane ySplit="1" topLeftCell="A2" activePane="bottomLeft" state="frozen"/>
      <selection activeCell="A75" sqref="A75:G75"/>
      <selection pane="bottomLeft" activeCell="C30" sqref="C30"/>
    </sheetView>
  </sheetViews>
  <sheetFormatPr baseColWidth="10" defaultColWidth="11.42578125" defaultRowHeight="15" x14ac:dyDescent="0.25"/>
  <cols>
    <col min="1" max="1" width="89.5703125" style="1" customWidth="1"/>
    <col min="2" max="2" width="28.7109375" style="1" customWidth="1"/>
    <col min="3" max="3" width="34" style="1" customWidth="1"/>
    <col min="4" max="5" width="23.5703125" style="1" customWidth="1"/>
    <col min="6" max="6" width="23" style="1" customWidth="1"/>
    <col min="7" max="7" width="22.7109375" style="1" customWidth="1"/>
    <col min="8" max="8" width="24" style="1" customWidth="1"/>
    <col min="9" max="16384" width="11.42578125" style="1"/>
  </cols>
  <sheetData>
    <row r="1" spans="1:3" ht="23.25" x14ac:dyDescent="0.35">
      <c r="A1" s="266" t="s">
        <v>349</v>
      </c>
    </row>
    <row r="2" spans="1:3" ht="15.75" thickBot="1" x14ac:dyDescent="0.3"/>
    <row r="3" spans="1:3" ht="15.75" thickBot="1" x14ac:dyDescent="0.3">
      <c r="A3" s="301"/>
      <c r="B3" s="302" t="s">
        <v>328</v>
      </c>
      <c r="C3" s="303" t="s">
        <v>2</v>
      </c>
    </row>
    <row r="4" spans="1:3" ht="19.5" thickTop="1" x14ac:dyDescent="0.3">
      <c r="A4" s="304" t="s">
        <v>313</v>
      </c>
      <c r="B4" s="329">
        <f>SUM(B5:B9)</f>
        <v>0</v>
      </c>
      <c r="C4" s="391"/>
    </row>
    <row r="5" spans="1:3" x14ac:dyDescent="0.25">
      <c r="A5" s="306" t="s">
        <v>312</v>
      </c>
      <c r="B5" s="311">
        <f>SUM(E30:E37)</f>
        <v>0</v>
      </c>
      <c r="C5" s="391"/>
    </row>
    <row r="6" spans="1:3" x14ac:dyDescent="0.25">
      <c r="A6" s="306" t="s">
        <v>311</v>
      </c>
      <c r="B6" s="311">
        <f>SUM(F30:F37)</f>
        <v>0</v>
      </c>
      <c r="C6" s="85"/>
    </row>
    <row r="7" spans="1:3" x14ac:dyDescent="0.25">
      <c r="A7" s="306" t="s">
        <v>310</v>
      </c>
      <c r="B7" s="311">
        <f>SUM(H30:H37)</f>
        <v>0</v>
      </c>
      <c r="C7" s="85"/>
    </row>
    <row r="8" spans="1:3" x14ac:dyDescent="0.25">
      <c r="A8" s="394"/>
      <c r="B8" s="392"/>
      <c r="C8" s="85"/>
    </row>
    <row r="9" spans="1:3" ht="15.75" thickBot="1" x14ac:dyDescent="0.3">
      <c r="A9" s="395"/>
      <c r="B9" s="393"/>
      <c r="C9" s="88"/>
    </row>
    <row r="11" spans="1:3" x14ac:dyDescent="0.25">
      <c r="A11" s="252" t="s">
        <v>132</v>
      </c>
      <c r="B11" s="251"/>
      <c r="C11" s="251"/>
    </row>
    <row r="12" spans="1:3" x14ac:dyDescent="0.25">
      <c r="A12" s="564"/>
      <c r="B12" s="565"/>
      <c r="C12" s="566"/>
    </row>
    <row r="13" spans="1:3" x14ac:dyDescent="0.25">
      <c r="A13" s="567"/>
      <c r="B13" s="568"/>
      <c r="C13" s="569"/>
    </row>
    <row r="14" spans="1:3" x14ac:dyDescent="0.25">
      <c r="A14" s="567"/>
      <c r="B14" s="568"/>
      <c r="C14" s="569"/>
    </row>
    <row r="15" spans="1:3" x14ac:dyDescent="0.25">
      <c r="A15" s="567"/>
      <c r="B15" s="568"/>
      <c r="C15" s="569"/>
    </row>
    <row r="16" spans="1:3" x14ac:dyDescent="0.25">
      <c r="A16" s="567"/>
      <c r="B16" s="568"/>
      <c r="C16" s="569"/>
    </row>
    <row r="17" spans="1:9" x14ac:dyDescent="0.25">
      <c r="A17" s="567"/>
      <c r="B17" s="568"/>
      <c r="C17" s="569"/>
    </row>
    <row r="18" spans="1:9" x14ac:dyDescent="0.25">
      <c r="A18" s="567"/>
      <c r="B18" s="568"/>
      <c r="C18" s="569"/>
    </row>
    <row r="19" spans="1:9" x14ac:dyDescent="0.25">
      <c r="A19" s="567"/>
      <c r="B19" s="568"/>
      <c r="C19" s="569"/>
    </row>
    <row r="20" spans="1:9" x14ac:dyDescent="0.25">
      <c r="A20" s="567"/>
      <c r="B20" s="568"/>
      <c r="C20" s="569"/>
    </row>
    <row r="21" spans="1:9" x14ac:dyDescent="0.25">
      <c r="A21" s="567"/>
      <c r="B21" s="568"/>
      <c r="C21" s="569"/>
    </row>
    <row r="22" spans="1:9" x14ac:dyDescent="0.25">
      <c r="A22" s="567"/>
      <c r="B22" s="568"/>
      <c r="C22" s="569"/>
    </row>
    <row r="23" spans="1:9" x14ac:dyDescent="0.25">
      <c r="A23" s="567"/>
      <c r="B23" s="568"/>
      <c r="C23" s="569"/>
    </row>
    <row r="24" spans="1:9" x14ac:dyDescent="0.25">
      <c r="A24" s="567"/>
      <c r="B24" s="568"/>
      <c r="C24" s="569"/>
    </row>
    <row r="25" spans="1:9" x14ac:dyDescent="0.25">
      <c r="A25" s="567"/>
      <c r="B25" s="568"/>
      <c r="C25" s="569"/>
    </row>
    <row r="26" spans="1:9" x14ac:dyDescent="0.25">
      <c r="A26" s="570"/>
      <c r="B26" s="571"/>
      <c r="C26" s="572"/>
    </row>
    <row r="29" spans="1:9" ht="25.5" x14ac:dyDescent="0.25">
      <c r="A29" s="169" t="s">
        <v>86</v>
      </c>
      <c r="B29" s="171" t="s">
        <v>85</v>
      </c>
      <c r="C29" s="170" t="s">
        <v>116</v>
      </c>
      <c r="D29" s="169" t="s">
        <v>198</v>
      </c>
      <c r="E29" s="169" t="s">
        <v>315</v>
      </c>
      <c r="F29" s="170" t="s">
        <v>316</v>
      </c>
      <c r="G29" s="170" t="s">
        <v>172</v>
      </c>
      <c r="H29" s="177" t="s">
        <v>317</v>
      </c>
      <c r="I29" s="170" t="s">
        <v>2</v>
      </c>
    </row>
    <row r="30" spans="1:9" x14ac:dyDescent="0.25">
      <c r="A30" s="184" t="s">
        <v>81</v>
      </c>
      <c r="B30" s="312" t="str">
        <f>Kostenübersicht!C2</f>
        <v>Amprion GmbH</v>
      </c>
      <c r="C30" s="158"/>
      <c r="D30" s="397" t="s">
        <v>176</v>
      </c>
      <c r="E30" s="167"/>
      <c r="F30" s="167"/>
      <c r="G30" s="167"/>
      <c r="H30" s="167">
        <v>0</v>
      </c>
      <c r="I30" s="167"/>
    </row>
    <row r="31" spans="1:9" x14ac:dyDescent="0.25">
      <c r="A31" s="184" t="s">
        <v>80</v>
      </c>
      <c r="B31" s="312" t="str">
        <f>B30</f>
        <v>Amprion GmbH</v>
      </c>
      <c r="C31" s="158"/>
      <c r="D31" s="397"/>
      <c r="E31" s="167"/>
      <c r="F31" s="167"/>
      <c r="G31" s="167"/>
      <c r="H31" s="167"/>
      <c r="I31" s="167"/>
    </row>
    <row r="32" spans="1:9" x14ac:dyDescent="0.25">
      <c r="A32" s="184" t="s">
        <v>79</v>
      </c>
      <c r="B32" s="312" t="str">
        <f t="shared" ref="B32:B37" si="0">B31</f>
        <v>Amprion GmbH</v>
      </c>
      <c r="C32" s="158"/>
      <c r="D32" s="397" t="s">
        <v>176</v>
      </c>
      <c r="E32" s="167"/>
      <c r="F32" s="167"/>
      <c r="G32" s="167"/>
      <c r="H32" s="167"/>
      <c r="I32" s="167"/>
    </row>
    <row r="33" spans="1:9" x14ac:dyDescent="0.25">
      <c r="A33" s="184" t="s">
        <v>78</v>
      </c>
      <c r="B33" s="312" t="str">
        <f t="shared" si="0"/>
        <v>Amprion GmbH</v>
      </c>
      <c r="C33" s="158"/>
      <c r="D33" s="397" t="s">
        <v>176</v>
      </c>
      <c r="E33" s="167"/>
      <c r="F33" s="167"/>
      <c r="G33" s="167"/>
      <c r="H33" s="167"/>
      <c r="I33" s="167"/>
    </row>
    <row r="34" spans="1:9" x14ac:dyDescent="0.25">
      <c r="A34" s="184" t="s">
        <v>77</v>
      </c>
      <c r="B34" s="312" t="str">
        <f t="shared" si="0"/>
        <v>Amprion GmbH</v>
      </c>
      <c r="C34" s="158"/>
      <c r="D34" s="397" t="s">
        <v>176</v>
      </c>
      <c r="E34" s="167"/>
      <c r="F34" s="167"/>
      <c r="G34" s="167"/>
      <c r="H34" s="167"/>
      <c r="I34" s="167"/>
    </row>
    <row r="35" spans="1:9" x14ac:dyDescent="0.25">
      <c r="A35" s="184" t="s">
        <v>76</v>
      </c>
      <c r="B35" s="312" t="str">
        <f t="shared" si="0"/>
        <v>Amprion GmbH</v>
      </c>
      <c r="C35" s="158"/>
      <c r="D35" s="397" t="s">
        <v>176</v>
      </c>
      <c r="E35" s="167"/>
      <c r="F35" s="167"/>
      <c r="G35" s="167"/>
      <c r="H35" s="167"/>
      <c r="I35" s="167"/>
    </row>
    <row r="36" spans="1:9" x14ac:dyDescent="0.25">
      <c r="A36" s="184" t="s">
        <v>75</v>
      </c>
      <c r="B36" s="312" t="str">
        <f t="shared" si="0"/>
        <v>Amprion GmbH</v>
      </c>
      <c r="C36" s="158"/>
      <c r="D36" s="397" t="s">
        <v>176</v>
      </c>
      <c r="E36" s="167"/>
      <c r="F36" s="167"/>
      <c r="G36" s="167"/>
      <c r="H36" s="167"/>
      <c r="I36" s="167"/>
    </row>
    <row r="37" spans="1:9" x14ac:dyDescent="0.25">
      <c r="A37" s="184" t="s">
        <v>91</v>
      </c>
      <c r="B37" s="312" t="str">
        <f t="shared" si="0"/>
        <v>Amprion GmbH</v>
      </c>
      <c r="C37" s="158"/>
      <c r="D37" s="397" t="s">
        <v>176</v>
      </c>
      <c r="E37" s="167"/>
      <c r="F37" s="167"/>
      <c r="G37" s="167"/>
      <c r="H37" s="167"/>
      <c r="I37" s="167"/>
    </row>
  </sheetData>
  <sheetProtection algorithmName="SHA-512" hashValue="2WtPUmybtH05TSFjEY2sRnTW3Go2C0E9Eh86+zjsQyyyC01veCuAp0bRPF3Be/CJ2vG7AQsYsXw5V10umRMkkw==" saltValue="3nZVH2oYxWjlfnMhAsb/pA==" spinCount="100000" sheet="1"/>
  <mergeCells count="1">
    <mergeCell ref="A12:C26"/>
  </mergeCells>
  <phoneticPr fontId="44" type="noConversion"/>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91926404-9B51-41A2-8818-C97B1CD010BD}">
          <x14:formula1>
            <xm:f>OFFSET('+'!$B$118:$E$118,1,MATCH(B30,'+'!$B$118:$E$118,0)-1,COUNTA(INDEX('+'!$B$118:$E$123,,MATCH(B30,'+'!$B$118:$E$118,0)))-1,1)</xm:f>
          </x14:formula1>
          <xm:sqref>C30:C37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7">
    <tabColor rgb="FFDAEEF3"/>
  </sheetPr>
  <dimension ref="A1:L52"/>
  <sheetViews>
    <sheetView zoomScaleNormal="100" workbookViewId="0">
      <pane ySplit="1" topLeftCell="A2" activePane="bottomLeft" state="frozen"/>
      <selection activeCell="A75" sqref="A75:G75"/>
      <selection pane="bottomLeft" activeCell="A33" sqref="A33:A52"/>
    </sheetView>
  </sheetViews>
  <sheetFormatPr baseColWidth="10" defaultColWidth="11.42578125" defaultRowHeight="15" x14ac:dyDescent="0.25"/>
  <cols>
    <col min="1" max="1" width="67.5703125" style="1" customWidth="1"/>
    <col min="2" max="2" width="30.140625" style="1" bestFit="1" customWidth="1"/>
    <col min="3" max="3" width="30.140625" style="1" customWidth="1"/>
    <col min="4" max="5" width="41.140625" style="253" customWidth="1"/>
    <col min="6" max="6" width="41.140625" style="1" customWidth="1"/>
    <col min="7" max="7" width="30" style="213" bestFit="1" customWidth="1"/>
    <col min="8" max="8" width="29.5703125" style="1" bestFit="1" customWidth="1"/>
    <col min="9" max="9" width="29.5703125" style="213" customWidth="1"/>
    <col min="10" max="10" width="29.5703125" style="1" customWidth="1"/>
    <col min="11" max="11" width="26.28515625" style="1" customWidth="1"/>
    <col min="12" max="12" width="23" style="1" customWidth="1"/>
    <col min="13" max="16384" width="11.42578125" style="1"/>
  </cols>
  <sheetData>
    <row r="1" spans="1:12" ht="23.25" x14ac:dyDescent="0.35">
      <c r="A1" s="211" t="s">
        <v>329</v>
      </c>
      <c r="E1" s="256"/>
    </row>
    <row r="2" spans="1:12" x14ac:dyDescent="0.25">
      <c r="A2" s="343"/>
    </row>
    <row r="3" spans="1:12" x14ac:dyDescent="0.25">
      <c r="A3" s="41"/>
      <c r="B3" s="344" t="s">
        <v>328</v>
      </c>
      <c r="C3" s="378" t="s">
        <v>2</v>
      </c>
    </row>
    <row r="4" spans="1:12" ht="18.75" x14ac:dyDescent="0.3">
      <c r="A4" s="323" t="s">
        <v>306</v>
      </c>
      <c r="B4" s="346">
        <f>SUM(F12:F52)</f>
        <v>0</v>
      </c>
      <c r="C4" s="378"/>
    </row>
    <row r="5" spans="1:12" ht="15" customHeight="1" x14ac:dyDescent="0.35">
      <c r="A5" s="345" t="s">
        <v>186</v>
      </c>
      <c r="B5" s="331">
        <f>SUM(F12:F52)</f>
        <v>0</v>
      </c>
      <c r="C5" s="379"/>
    </row>
    <row r="6" spans="1:12" ht="15" customHeight="1" x14ac:dyDescent="0.35">
      <c r="A6" s="345" t="s">
        <v>175</v>
      </c>
      <c r="B6" s="331">
        <f>B7+B8</f>
        <v>0</v>
      </c>
      <c r="C6" s="379"/>
    </row>
    <row r="7" spans="1:12" ht="15" customHeight="1" x14ac:dyDescent="0.35">
      <c r="A7" s="345" t="s">
        <v>305</v>
      </c>
      <c r="B7" s="331">
        <f>SUM(G12:G52)</f>
        <v>0</v>
      </c>
      <c r="C7" s="379"/>
    </row>
    <row r="8" spans="1:12" ht="15" customHeight="1" x14ac:dyDescent="0.35">
      <c r="A8" s="345" t="s">
        <v>158</v>
      </c>
      <c r="B8" s="331">
        <f>SUM(I12:I52)</f>
        <v>0</v>
      </c>
      <c r="C8" s="379"/>
    </row>
    <row r="9" spans="1:12" x14ac:dyDescent="0.25">
      <c r="A9" s="343"/>
    </row>
    <row r="10" spans="1:12" x14ac:dyDescent="0.25">
      <c r="A10" s="248"/>
      <c r="B10" s="249"/>
      <c r="C10" s="249"/>
    </row>
    <row r="11" spans="1:12" ht="38.25" x14ac:dyDescent="0.25">
      <c r="A11" s="169" t="s">
        <v>86</v>
      </c>
      <c r="B11" s="170" t="s">
        <v>171</v>
      </c>
      <c r="C11" s="182" t="s">
        <v>191</v>
      </c>
      <c r="D11" s="175" t="s">
        <v>177</v>
      </c>
      <c r="E11" s="175" t="s">
        <v>187</v>
      </c>
      <c r="F11" s="181" t="s">
        <v>189</v>
      </c>
      <c r="G11" s="313" t="s">
        <v>188</v>
      </c>
      <c r="H11" s="170" t="s">
        <v>180</v>
      </c>
      <c r="I11" s="313" t="s">
        <v>158</v>
      </c>
      <c r="J11" s="170" t="s">
        <v>180</v>
      </c>
      <c r="K11" s="178" t="s">
        <v>2</v>
      </c>
      <c r="L11" s="180" t="s">
        <v>190</v>
      </c>
    </row>
    <row r="12" spans="1:12" x14ac:dyDescent="0.25">
      <c r="A12" s="547" t="s">
        <v>81</v>
      </c>
      <c r="B12" s="532" t="str">
        <f>Kostenübersicht!C2</f>
        <v>Amprion GmbH</v>
      </c>
      <c r="C12" s="579" t="s">
        <v>194</v>
      </c>
      <c r="D12" s="573">
        <v>0</v>
      </c>
      <c r="E12" s="582">
        <v>0</v>
      </c>
      <c r="F12" s="585">
        <f>D12*E12</f>
        <v>0</v>
      </c>
      <c r="G12" s="405"/>
      <c r="H12" s="406"/>
      <c r="I12" s="405"/>
      <c r="J12" s="407"/>
      <c r="K12" s="86"/>
      <c r="L12" s="588">
        <f>F12+(SUM(G12:G31)+(SUM(I12:I31)))</f>
        <v>0</v>
      </c>
    </row>
    <row r="13" spans="1:12" x14ac:dyDescent="0.25">
      <c r="A13" s="548"/>
      <c r="B13" s="533"/>
      <c r="C13" s="580"/>
      <c r="D13" s="574"/>
      <c r="E13" s="583"/>
      <c r="F13" s="586"/>
      <c r="G13" s="405"/>
      <c r="H13" s="406"/>
      <c r="I13" s="405"/>
      <c r="J13" s="407"/>
      <c r="K13" s="86"/>
      <c r="L13" s="589"/>
    </row>
    <row r="14" spans="1:12" x14ac:dyDescent="0.25">
      <c r="A14" s="548"/>
      <c r="B14" s="533"/>
      <c r="C14" s="580"/>
      <c r="D14" s="574"/>
      <c r="E14" s="583"/>
      <c r="F14" s="586"/>
      <c r="G14" s="405"/>
      <c r="H14" s="406"/>
      <c r="I14" s="405"/>
      <c r="J14" s="407"/>
      <c r="K14" s="86"/>
      <c r="L14" s="589"/>
    </row>
    <row r="15" spans="1:12" x14ac:dyDescent="0.25">
      <c r="A15" s="548"/>
      <c r="B15" s="533"/>
      <c r="C15" s="580"/>
      <c r="D15" s="574"/>
      <c r="E15" s="583"/>
      <c r="F15" s="586"/>
      <c r="G15" s="405"/>
      <c r="H15" s="406"/>
      <c r="I15" s="405"/>
      <c r="J15" s="407"/>
      <c r="K15" s="86"/>
      <c r="L15" s="589"/>
    </row>
    <row r="16" spans="1:12" x14ac:dyDescent="0.25">
      <c r="A16" s="548"/>
      <c r="B16" s="533"/>
      <c r="C16" s="580"/>
      <c r="D16" s="574"/>
      <c r="E16" s="583"/>
      <c r="F16" s="586"/>
      <c r="G16" s="405"/>
      <c r="H16" s="406"/>
      <c r="I16" s="405"/>
      <c r="J16" s="407"/>
      <c r="K16" s="86"/>
      <c r="L16" s="589"/>
    </row>
    <row r="17" spans="1:12" x14ac:dyDescent="0.25">
      <c r="A17" s="548"/>
      <c r="B17" s="533"/>
      <c r="C17" s="580"/>
      <c r="D17" s="574"/>
      <c r="E17" s="583"/>
      <c r="F17" s="586"/>
      <c r="G17" s="405"/>
      <c r="H17" s="406"/>
      <c r="I17" s="405"/>
      <c r="J17" s="407"/>
      <c r="K17" s="86"/>
      <c r="L17" s="589"/>
    </row>
    <row r="18" spans="1:12" x14ac:dyDescent="0.25">
      <c r="A18" s="548"/>
      <c r="B18" s="533"/>
      <c r="C18" s="580"/>
      <c r="D18" s="574"/>
      <c r="E18" s="583"/>
      <c r="F18" s="586"/>
      <c r="G18" s="405"/>
      <c r="H18" s="406"/>
      <c r="I18" s="405"/>
      <c r="J18" s="407"/>
      <c r="K18" s="86"/>
      <c r="L18" s="589"/>
    </row>
    <row r="19" spans="1:12" x14ac:dyDescent="0.25">
      <c r="A19" s="548"/>
      <c r="B19" s="533"/>
      <c r="C19" s="580"/>
      <c r="D19" s="574"/>
      <c r="E19" s="583"/>
      <c r="F19" s="586"/>
      <c r="G19" s="405"/>
      <c r="H19" s="406"/>
      <c r="I19" s="405"/>
      <c r="J19" s="407"/>
      <c r="K19" s="86"/>
      <c r="L19" s="589"/>
    </row>
    <row r="20" spans="1:12" x14ac:dyDescent="0.25">
      <c r="A20" s="548"/>
      <c r="B20" s="533"/>
      <c r="C20" s="580"/>
      <c r="D20" s="574"/>
      <c r="E20" s="583"/>
      <c r="F20" s="586"/>
      <c r="G20" s="405"/>
      <c r="H20" s="406"/>
      <c r="I20" s="405"/>
      <c r="J20" s="407"/>
      <c r="K20" s="86"/>
      <c r="L20" s="589"/>
    </row>
    <row r="21" spans="1:12" x14ac:dyDescent="0.25">
      <c r="A21" s="548"/>
      <c r="B21" s="533"/>
      <c r="C21" s="580"/>
      <c r="D21" s="574"/>
      <c r="E21" s="583"/>
      <c r="F21" s="586"/>
      <c r="G21" s="405"/>
      <c r="H21" s="406"/>
      <c r="I21" s="405"/>
      <c r="J21" s="407"/>
      <c r="K21" s="86"/>
      <c r="L21" s="589"/>
    </row>
    <row r="22" spans="1:12" x14ac:dyDescent="0.25">
      <c r="A22" s="548"/>
      <c r="B22" s="533"/>
      <c r="C22" s="580"/>
      <c r="D22" s="574"/>
      <c r="E22" s="583"/>
      <c r="F22" s="586"/>
      <c r="G22" s="405"/>
      <c r="H22" s="406"/>
      <c r="I22" s="405"/>
      <c r="J22" s="407"/>
      <c r="K22" s="86"/>
      <c r="L22" s="589"/>
    </row>
    <row r="23" spans="1:12" x14ac:dyDescent="0.25">
      <c r="A23" s="548"/>
      <c r="B23" s="533"/>
      <c r="C23" s="580"/>
      <c r="D23" s="574"/>
      <c r="E23" s="583"/>
      <c r="F23" s="586"/>
      <c r="G23" s="405"/>
      <c r="H23" s="406"/>
      <c r="I23" s="405"/>
      <c r="J23" s="407"/>
      <c r="K23" s="86"/>
      <c r="L23" s="589"/>
    </row>
    <row r="24" spans="1:12" x14ac:dyDescent="0.25">
      <c r="A24" s="548"/>
      <c r="B24" s="533"/>
      <c r="C24" s="580"/>
      <c r="D24" s="574"/>
      <c r="E24" s="583"/>
      <c r="F24" s="586"/>
      <c r="G24" s="405"/>
      <c r="H24" s="406"/>
      <c r="I24" s="405"/>
      <c r="J24" s="407"/>
      <c r="K24" s="86"/>
      <c r="L24" s="589"/>
    </row>
    <row r="25" spans="1:12" x14ac:dyDescent="0.25">
      <c r="A25" s="548"/>
      <c r="B25" s="533"/>
      <c r="C25" s="580"/>
      <c r="D25" s="574"/>
      <c r="E25" s="583"/>
      <c r="F25" s="586"/>
      <c r="G25" s="405"/>
      <c r="H25" s="406"/>
      <c r="I25" s="405"/>
      <c r="J25" s="407"/>
      <c r="K25" s="86"/>
      <c r="L25" s="589"/>
    </row>
    <row r="26" spans="1:12" x14ac:dyDescent="0.25">
      <c r="A26" s="548"/>
      <c r="B26" s="533"/>
      <c r="C26" s="580"/>
      <c r="D26" s="574"/>
      <c r="E26" s="583"/>
      <c r="F26" s="586"/>
      <c r="G26" s="405"/>
      <c r="H26" s="406"/>
      <c r="I26" s="405"/>
      <c r="J26" s="407"/>
      <c r="K26" s="86"/>
      <c r="L26" s="589"/>
    </row>
    <row r="27" spans="1:12" x14ac:dyDescent="0.25">
      <c r="A27" s="548"/>
      <c r="B27" s="533"/>
      <c r="C27" s="580"/>
      <c r="D27" s="574"/>
      <c r="E27" s="583"/>
      <c r="F27" s="586"/>
      <c r="G27" s="405"/>
      <c r="H27" s="406"/>
      <c r="I27" s="405"/>
      <c r="J27" s="407"/>
      <c r="K27" s="86"/>
      <c r="L27" s="589"/>
    </row>
    <row r="28" spans="1:12" x14ac:dyDescent="0.25">
      <c r="A28" s="548"/>
      <c r="B28" s="533"/>
      <c r="C28" s="580"/>
      <c r="D28" s="574"/>
      <c r="E28" s="583"/>
      <c r="F28" s="586"/>
      <c r="G28" s="405"/>
      <c r="H28" s="406"/>
      <c r="I28" s="405"/>
      <c r="J28" s="407"/>
      <c r="K28" s="86"/>
      <c r="L28" s="589"/>
    </row>
    <row r="29" spans="1:12" x14ac:dyDescent="0.25">
      <c r="A29" s="548"/>
      <c r="B29" s="533"/>
      <c r="C29" s="580"/>
      <c r="D29" s="574"/>
      <c r="E29" s="583"/>
      <c r="F29" s="586"/>
      <c r="G29" s="405"/>
      <c r="H29" s="406"/>
      <c r="I29" s="405"/>
      <c r="J29" s="407"/>
      <c r="K29" s="86"/>
      <c r="L29" s="589"/>
    </row>
    <row r="30" spans="1:12" x14ac:dyDescent="0.25">
      <c r="A30" s="548"/>
      <c r="B30" s="533"/>
      <c r="C30" s="580"/>
      <c r="D30" s="574"/>
      <c r="E30" s="583"/>
      <c r="F30" s="586"/>
      <c r="G30" s="405"/>
      <c r="H30" s="406"/>
      <c r="I30" s="405"/>
      <c r="J30" s="407"/>
      <c r="K30" s="86"/>
      <c r="L30" s="589"/>
    </row>
    <row r="31" spans="1:12" x14ac:dyDescent="0.25">
      <c r="A31" s="549"/>
      <c r="B31" s="534"/>
      <c r="C31" s="581"/>
      <c r="D31" s="575"/>
      <c r="E31" s="584"/>
      <c r="F31" s="587"/>
      <c r="G31" s="405"/>
      <c r="H31" s="406"/>
      <c r="I31" s="405"/>
      <c r="J31" s="407"/>
      <c r="K31" s="86"/>
      <c r="L31" s="590"/>
    </row>
    <row r="32" spans="1:12" x14ac:dyDescent="0.25">
      <c r="A32" s="148"/>
      <c r="B32" s="183"/>
      <c r="C32" s="183"/>
      <c r="D32" s="160"/>
      <c r="E32" s="160"/>
      <c r="F32" s="146"/>
      <c r="G32" s="146"/>
      <c r="H32"/>
      <c r="I32" s="314"/>
      <c r="J32"/>
      <c r="K32"/>
      <c r="L32"/>
    </row>
    <row r="33" spans="1:12" x14ac:dyDescent="0.25">
      <c r="A33" s="529" t="s">
        <v>80</v>
      </c>
      <c r="B33" s="532" t="str">
        <f>B12</f>
        <v>Amprion GmbH</v>
      </c>
      <c r="C33" s="579" t="s">
        <v>195</v>
      </c>
      <c r="D33" s="576">
        <v>0</v>
      </c>
      <c r="E33" s="582">
        <v>0</v>
      </c>
      <c r="F33" s="588">
        <f>D33*E33</f>
        <v>0</v>
      </c>
      <c r="G33" s="161"/>
      <c r="H33" s="140"/>
      <c r="I33" s="161"/>
      <c r="J33" s="166"/>
      <c r="K33" s="86"/>
      <c r="L33" s="588">
        <f>F33+(SUM(G33:G52)+(SUM(I33:I52)))</f>
        <v>0</v>
      </c>
    </row>
    <row r="34" spans="1:12" x14ac:dyDescent="0.25">
      <c r="A34" s="530"/>
      <c r="B34" s="533"/>
      <c r="C34" s="580"/>
      <c r="D34" s="577"/>
      <c r="E34" s="583"/>
      <c r="F34" s="589"/>
      <c r="G34" s="161"/>
      <c r="H34" s="140"/>
      <c r="I34" s="161"/>
      <c r="J34" s="166"/>
      <c r="K34" s="86"/>
      <c r="L34" s="589"/>
    </row>
    <row r="35" spans="1:12" x14ac:dyDescent="0.25">
      <c r="A35" s="530"/>
      <c r="B35" s="533"/>
      <c r="C35" s="580"/>
      <c r="D35" s="577"/>
      <c r="E35" s="583"/>
      <c r="F35" s="589"/>
      <c r="G35" s="161"/>
      <c r="H35" s="140"/>
      <c r="I35" s="161"/>
      <c r="J35" s="166"/>
      <c r="K35" s="86"/>
      <c r="L35" s="589"/>
    </row>
    <row r="36" spans="1:12" x14ac:dyDescent="0.25">
      <c r="A36" s="530"/>
      <c r="B36" s="533"/>
      <c r="C36" s="580"/>
      <c r="D36" s="577"/>
      <c r="E36" s="583"/>
      <c r="F36" s="589"/>
      <c r="G36" s="161"/>
      <c r="H36" s="140"/>
      <c r="I36" s="161"/>
      <c r="J36" s="166"/>
      <c r="K36" s="86"/>
      <c r="L36" s="589"/>
    </row>
    <row r="37" spans="1:12" x14ac:dyDescent="0.25">
      <c r="A37" s="530"/>
      <c r="B37" s="533"/>
      <c r="C37" s="580"/>
      <c r="D37" s="577"/>
      <c r="E37" s="583"/>
      <c r="F37" s="589"/>
      <c r="G37" s="161"/>
      <c r="H37" s="140"/>
      <c r="I37" s="161"/>
      <c r="J37" s="166"/>
      <c r="K37" s="86"/>
      <c r="L37" s="589"/>
    </row>
    <row r="38" spans="1:12" x14ac:dyDescent="0.25">
      <c r="A38" s="530"/>
      <c r="B38" s="533"/>
      <c r="C38" s="580"/>
      <c r="D38" s="577"/>
      <c r="E38" s="583"/>
      <c r="F38" s="589"/>
      <c r="G38" s="161"/>
      <c r="H38" s="140"/>
      <c r="I38" s="161"/>
      <c r="J38" s="166"/>
      <c r="K38" s="86"/>
      <c r="L38" s="589"/>
    </row>
    <row r="39" spans="1:12" x14ac:dyDescent="0.25">
      <c r="A39" s="530"/>
      <c r="B39" s="533"/>
      <c r="C39" s="580"/>
      <c r="D39" s="577"/>
      <c r="E39" s="583"/>
      <c r="F39" s="589"/>
      <c r="G39" s="161"/>
      <c r="H39" s="140"/>
      <c r="I39" s="161"/>
      <c r="J39" s="166"/>
      <c r="K39" s="86"/>
      <c r="L39" s="589"/>
    </row>
    <row r="40" spans="1:12" x14ac:dyDescent="0.25">
      <c r="A40" s="530"/>
      <c r="B40" s="533"/>
      <c r="C40" s="580"/>
      <c r="D40" s="577"/>
      <c r="E40" s="583"/>
      <c r="F40" s="589"/>
      <c r="G40" s="161"/>
      <c r="H40" s="140"/>
      <c r="I40" s="161"/>
      <c r="J40" s="166"/>
      <c r="K40" s="86"/>
      <c r="L40" s="589"/>
    </row>
    <row r="41" spans="1:12" x14ac:dyDescent="0.25">
      <c r="A41" s="530"/>
      <c r="B41" s="533"/>
      <c r="C41" s="580"/>
      <c r="D41" s="577"/>
      <c r="E41" s="583"/>
      <c r="F41" s="589"/>
      <c r="G41" s="161"/>
      <c r="H41" s="140"/>
      <c r="I41" s="161"/>
      <c r="J41" s="166"/>
      <c r="K41" s="86"/>
      <c r="L41" s="589"/>
    </row>
    <row r="42" spans="1:12" x14ac:dyDescent="0.25">
      <c r="A42" s="530"/>
      <c r="B42" s="533"/>
      <c r="C42" s="580"/>
      <c r="D42" s="577"/>
      <c r="E42" s="583"/>
      <c r="F42" s="589"/>
      <c r="G42" s="161"/>
      <c r="H42" s="140"/>
      <c r="I42" s="161"/>
      <c r="J42" s="166"/>
      <c r="K42" s="86"/>
      <c r="L42" s="589"/>
    </row>
    <row r="43" spans="1:12" x14ac:dyDescent="0.25">
      <c r="A43" s="530"/>
      <c r="B43" s="533"/>
      <c r="C43" s="580"/>
      <c r="D43" s="577"/>
      <c r="E43" s="583"/>
      <c r="F43" s="589"/>
      <c r="G43" s="161"/>
      <c r="H43" s="140"/>
      <c r="I43" s="161"/>
      <c r="J43" s="166"/>
      <c r="K43" s="86"/>
      <c r="L43" s="589"/>
    </row>
    <row r="44" spans="1:12" x14ac:dyDescent="0.25">
      <c r="A44" s="530"/>
      <c r="B44" s="533"/>
      <c r="C44" s="580"/>
      <c r="D44" s="577"/>
      <c r="E44" s="583"/>
      <c r="F44" s="589"/>
      <c r="G44" s="161"/>
      <c r="H44" s="140"/>
      <c r="I44" s="161"/>
      <c r="J44" s="166"/>
      <c r="K44" s="86"/>
      <c r="L44" s="589"/>
    </row>
    <row r="45" spans="1:12" x14ac:dyDescent="0.25">
      <c r="A45" s="530"/>
      <c r="B45" s="533"/>
      <c r="C45" s="580"/>
      <c r="D45" s="577"/>
      <c r="E45" s="583"/>
      <c r="F45" s="589"/>
      <c r="G45" s="161"/>
      <c r="H45" s="140"/>
      <c r="I45" s="161"/>
      <c r="J45" s="166"/>
      <c r="K45" s="86"/>
      <c r="L45" s="589"/>
    </row>
    <row r="46" spans="1:12" x14ac:dyDescent="0.25">
      <c r="A46" s="530"/>
      <c r="B46" s="533"/>
      <c r="C46" s="580"/>
      <c r="D46" s="577"/>
      <c r="E46" s="583"/>
      <c r="F46" s="589"/>
      <c r="G46" s="161"/>
      <c r="H46" s="140"/>
      <c r="I46" s="161"/>
      <c r="J46" s="166"/>
      <c r="K46" s="86"/>
      <c r="L46" s="589"/>
    </row>
    <row r="47" spans="1:12" x14ac:dyDescent="0.25">
      <c r="A47" s="530"/>
      <c r="B47" s="533"/>
      <c r="C47" s="580"/>
      <c r="D47" s="577"/>
      <c r="E47" s="583"/>
      <c r="F47" s="589"/>
      <c r="G47" s="161"/>
      <c r="H47" s="140"/>
      <c r="I47" s="161"/>
      <c r="J47" s="166"/>
      <c r="K47" s="86"/>
      <c r="L47" s="589"/>
    </row>
    <row r="48" spans="1:12" x14ac:dyDescent="0.25">
      <c r="A48" s="530"/>
      <c r="B48" s="533"/>
      <c r="C48" s="580"/>
      <c r="D48" s="577"/>
      <c r="E48" s="583"/>
      <c r="F48" s="589"/>
      <c r="G48" s="161"/>
      <c r="H48" s="140"/>
      <c r="I48" s="161"/>
      <c r="J48" s="166"/>
      <c r="K48" s="86"/>
      <c r="L48" s="589"/>
    </row>
    <row r="49" spans="1:12" x14ac:dyDescent="0.25">
      <c r="A49" s="530"/>
      <c r="B49" s="533"/>
      <c r="C49" s="580"/>
      <c r="D49" s="577"/>
      <c r="E49" s="583"/>
      <c r="F49" s="589"/>
      <c r="G49" s="161"/>
      <c r="H49" s="140"/>
      <c r="I49" s="161"/>
      <c r="J49" s="166"/>
      <c r="K49" s="86"/>
      <c r="L49" s="589"/>
    </row>
    <row r="50" spans="1:12" x14ac:dyDescent="0.25">
      <c r="A50" s="530"/>
      <c r="B50" s="533"/>
      <c r="C50" s="580"/>
      <c r="D50" s="577"/>
      <c r="E50" s="583"/>
      <c r="F50" s="589"/>
      <c r="G50" s="161"/>
      <c r="H50" s="140"/>
      <c r="I50" s="161"/>
      <c r="J50" s="166"/>
      <c r="K50" s="86"/>
      <c r="L50" s="589"/>
    </row>
    <row r="51" spans="1:12" x14ac:dyDescent="0.25">
      <c r="A51" s="530"/>
      <c r="B51" s="533"/>
      <c r="C51" s="580"/>
      <c r="D51" s="577"/>
      <c r="E51" s="583"/>
      <c r="F51" s="589"/>
      <c r="G51" s="161"/>
      <c r="H51" s="140"/>
      <c r="I51" s="161"/>
      <c r="J51" s="166"/>
      <c r="K51" s="86"/>
      <c r="L51" s="589"/>
    </row>
    <row r="52" spans="1:12" x14ac:dyDescent="0.25">
      <c r="A52" s="531"/>
      <c r="B52" s="534"/>
      <c r="C52" s="581"/>
      <c r="D52" s="578"/>
      <c r="E52" s="584"/>
      <c r="F52" s="590"/>
      <c r="G52" s="161"/>
      <c r="H52" s="140"/>
      <c r="I52" s="161"/>
      <c r="J52" s="166"/>
      <c r="K52" s="86"/>
      <c r="L52" s="590"/>
    </row>
  </sheetData>
  <sheetProtection algorithmName="SHA-512" hashValue="2JxOxOsJGGRyn8ApGqBPoor9gL5Na9q+Xdek0yTt3MjF5mBvTOT+IuPCaogY1FsyE6C9ZFLTydVNvjCtn23Beg==" saltValue="ZfA2PnVPtq2MIbN0apQRjw==" spinCount="100000" sheet="1"/>
  <mergeCells count="14">
    <mergeCell ref="E12:E31"/>
    <mergeCell ref="F12:F31"/>
    <mergeCell ref="E33:E52"/>
    <mergeCell ref="F33:F52"/>
    <mergeCell ref="L12:L31"/>
    <mergeCell ref="L33:L52"/>
    <mergeCell ref="D12:D31"/>
    <mergeCell ref="A33:A52"/>
    <mergeCell ref="B33:B52"/>
    <mergeCell ref="D33:D52"/>
    <mergeCell ref="A12:A31"/>
    <mergeCell ref="B12:B31"/>
    <mergeCell ref="C12:C31"/>
    <mergeCell ref="C33:C52"/>
  </mergeCell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604F6DA5-68CA-4E1B-B3FD-18CA64F4532F}">
          <x14:formula1>
            <xm:f>'+'!$B$137:$B$139</xm:f>
          </x14:formula1>
          <xm:sqref>H33:H52 H12:H31</xm:sqref>
        </x14:dataValidation>
        <x14:dataValidation type="list" allowBlank="1" showInputMessage="1" showErrorMessage="1" xr:uid="{83CB9C00-09CA-4D95-804B-925E0822A1CC}">
          <x14:formula1>
            <xm:f>'+'!$B$141:$B$142</xm:f>
          </x14:formula1>
          <xm:sqref>J33:J52 J12:J31</xm:sqref>
        </x14:dataValidation>
        <x14:dataValidation type="list" allowBlank="1" showInputMessage="1" showErrorMessage="1" xr:uid="{A46CB012-12C1-479B-990D-6C11CA12B5E9}">
          <x14:formula1>
            <xm:f>'C:\Users\BK8-4\Desktop\[Erhebungsbogen Kapazitätsreserve_Sicherheitsbereitschaft.xlsx]Hilfstabelle Kapazitätsreserve'!#REF!</xm:f>
          </x14:formula1>
          <xm:sqref>B32:C32</xm:sqref>
        </x14:dataValidation>
        <x14:dataValidation type="list" allowBlank="1" showInputMessage="1" showErrorMessage="1" xr:uid="{03DDC5F4-03F4-41CD-B93C-029BF6A2F54F}">
          <x14:formula1>
            <xm:f>OFFSET('+'!$B$145:$E$145,1,MATCH(B12,'+'!$B$145:$E$145,0)-1,COUNTA(INDEX('+'!$B$145:$E$147,,MATCH(B12,'+'!$B$145:$E$145,0)))-1,1)</xm:f>
          </x14:formula1>
          <xm:sqref>C12:C31 C33:C52</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39B5A-63D4-4157-8466-9BFA2322969F}">
  <sheetPr codeName="Tabelle13"/>
  <dimension ref="B1:D240"/>
  <sheetViews>
    <sheetView workbookViewId="0">
      <selection activeCell="B17" sqref="B17"/>
    </sheetView>
  </sheetViews>
  <sheetFormatPr baseColWidth="10" defaultColWidth="11.42578125" defaultRowHeight="15" x14ac:dyDescent="0.25"/>
  <cols>
    <col min="1" max="1" width="11.42578125" style="1"/>
    <col min="2" max="2" width="73" style="1" customWidth="1"/>
    <col min="3" max="4" width="21.5703125" style="1" customWidth="1"/>
    <col min="5" max="16384" width="11.42578125" style="1"/>
  </cols>
  <sheetData>
    <row r="1" spans="2:4" ht="23.25" x14ac:dyDescent="0.35">
      <c r="B1" s="211" t="s">
        <v>330</v>
      </c>
    </row>
    <row r="2" spans="2:4" ht="15.75" thickBot="1" x14ac:dyDescent="0.3"/>
    <row r="3" spans="2:4" ht="45" customHeight="1" thickBot="1" x14ac:dyDescent="0.3">
      <c r="B3" s="335"/>
      <c r="C3" s="336" t="s">
        <v>328</v>
      </c>
      <c r="D3" s="337" t="s">
        <v>2</v>
      </c>
    </row>
    <row r="4" spans="2:4" ht="18.75" x14ac:dyDescent="0.3">
      <c r="B4" s="338" t="s">
        <v>300</v>
      </c>
      <c r="C4" s="320">
        <f>C7+C8+C9+C11+C12+C13+C14</f>
        <v>0</v>
      </c>
      <c r="D4" s="321"/>
    </row>
    <row r="5" spans="2:4" x14ac:dyDescent="0.25">
      <c r="B5" s="315" t="s">
        <v>3</v>
      </c>
      <c r="C5" s="334">
        <f>SUMIFS($C$18:$C$240,$B$18:$B$240,B5)</f>
        <v>0</v>
      </c>
      <c r="D5" s="316"/>
    </row>
    <row r="6" spans="2:4" x14ac:dyDescent="0.25">
      <c r="B6" s="319" t="s">
        <v>291</v>
      </c>
      <c r="C6" s="339"/>
      <c r="D6" s="316"/>
    </row>
    <row r="7" spans="2:4" x14ac:dyDescent="0.25">
      <c r="B7" s="315" t="s">
        <v>292</v>
      </c>
      <c r="C7" s="339">
        <f>SUMIFS($C$18:$C$240,$B$18:$B$240,B7)</f>
        <v>0</v>
      </c>
      <c r="D7" s="316"/>
    </row>
    <row r="8" spans="2:4" x14ac:dyDescent="0.25">
      <c r="B8" s="315" t="s">
        <v>293</v>
      </c>
      <c r="C8" s="339">
        <f t="shared" ref="C8:C13" si="0">SUMIFS($C$18:$C$240,$B$18:$B$240,B8)</f>
        <v>0</v>
      </c>
      <c r="D8" s="316"/>
    </row>
    <row r="9" spans="2:4" x14ac:dyDescent="0.25">
      <c r="B9" s="315" t="s">
        <v>294</v>
      </c>
      <c r="C9" s="339">
        <f t="shared" si="0"/>
        <v>0</v>
      </c>
      <c r="D9" s="316"/>
    </row>
    <row r="10" spans="2:4" x14ac:dyDescent="0.25">
      <c r="B10" s="319" t="s">
        <v>295</v>
      </c>
      <c r="C10" s="339"/>
      <c r="D10" s="316"/>
    </row>
    <row r="11" spans="2:4" x14ac:dyDescent="0.25">
      <c r="B11" s="315" t="s">
        <v>296</v>
      </c>
      <c r="C11" s="339">
        <f t="shared" si="0"/>
        <v>0</v>
      </c>
      <c r="D11" s="316"/>
    </row>
    <row r="12" spans="2:4" x14ac:dyDescent="0.25">
      <c r="B12" s="315" t="s">
        <v>297</v>
      </c>
      <c r="C12" s="339">
        <f t="shared" si="0"/>
        <v>0</v>
      </c>
      <c r="D12" s="316"/>
    </row>
    <row r="13" spans="2:4" x14ac:dyDescent="0.25">
      <c r="B13" s="315" t="s">
        <v>298</v>
      </c>
      <c r="C13" s="339">
        <f t="shared" si="0"/>
        <v>0</v>
      </c>
      <c r="D13" s="316"/>
    </row>
    <row r="14" spans="2:4" ht="15.75" thickBot="1" x14ac:dyDescent="0.3">
      <c r="B14" s="317" t="s">
        <v>299</v>
      </c>
      <c r="C14" s="340">
        <f>SUMIFS($C$18:$C$240,$B$18:$B$240,B14)</f>
        <v>0</v>
      </c>
      <c r="D14" s="318"/>
    </row>
    <row r="16" spans="2:4" ht="15.75" thickBot="1" x14ac:dyDescent="0.3"/>
    <row r="17" spans="2:4" ht="15.75" thickBot="1" x14ac:dyDescent="0.3">
      <c r="B17" s="404" t="s">
        <v>56</v>
      </c>
      <c r="C17" s="398" t="s">
        <v>328</v>
      </c>
      <c r="D17" s="399" t="s">
        <v>2</v>
      </c>
    </row>
    <row r="18" spans="2:4" x14ac:dyDescent="0.25">
      <c r="B18" s="342" t="s">
        <v>301</v>
      </c>
      <c r="C18" s="70">
        <f>C22+C23+C24+C27+C28+C29+C30</f>
        <v>0</v>
      </c>
      <c r="D18" s="6"/>
    </row>
    <row r="19" spans="2:4" x14ac:dyDescent="0.25">
      <c r="B19" s="7" t="s">
        <v>3</v>
      </c>
      <c r="C19" s="364">
        <v>0</v>
      </c>
      <c r="D19" s="85"/>
    </row>
    <row r="20" spans="2:4" x14ac:dyDescent="0.25">
      <c r="B20" s="7"/>
      <c r="C20" s="396"/>
      <c r="D20" s="389"/>
    </row>
    <row r="21" spans="2:4" x14ac:dyDescent="0.25">
      <c r="B21" s="341" t="s">
        <v>291</v>
      </c>
      <c r="C21" s="396"/>
      <c r="D21" s="389"/>
    </row>
    <row r="22" spans="2:4" x14ac:dyDescent="0.25">
      <c r="B22" s="7" t="s">
        <v>292</v>
      </c>
      <c r="C22" s="362">
        <v>0</v>
      </c>
      <c r="D22" s="85"/>
    </row>
    <row r="23" spans="2:4" x14ac:dyDescent="0.25">
      <c r="B23" s="7" t="s">
        <v>293</v>
      </c>
      <c r="C23" s="362">
        <v>0</v>
      </c>
      <c r="D23" s="85"/>
    </row>
    <row r="24" spans="2:4" x14ac:dyDescent="0.25">
      <c r="B24" s="7" t="s">
        <v>294</v>
      </c>
      <c r="C24" s="362">
        <v>0</v>
      </c>
      <c r="D24" s="85"/>
    </row>
    <row r="25" spans="2:4" x14ac:dyDescent="0.25">
      <c r="B25" s="7"/>
      <c r="C25" s="396"/>
      <c r="D25" s="389"/>
    </row>
    <row r="26" spans="2:4" x14ac:dyDescent="0.25">
      <c r="B26" s="341" t="s">
        <v>295</v>
      </c>
      <c r="C26" s="396"/>
      <c r="D26" s="389"/>
    </row>
    <row r="27" spans="2:4" x14ac:dyDescent="0.25">
      <c r="B27" s="7" t="s">
        <v>296</v>
      </c>
      <c r="C27" s="362">
        <v>0</v>
      </c>
      <c r="D27" s="85"/>
    </row>
    <row r="28" spans="2:4" x14ac:dyDescent="0.25">
      <c r="B28" s="7" t="s">
        <v>297</v>
      </c>
      <c r="C28" s="362">
        <v>0</v>
      </c>
      <c r="D28" s="85"/>
    </row>
    <row r="29" spans="2:4" x14ac:dyDescent="0.25">
      <c r="B29" s="7" t="s">
        <v>298</v>
      </c>
      <c r="C29" s="362">
        <v>0</v>
      </c>
      <c r="D29" s="85"/>
    </row>
    <row r="30" spans="2:4" ht="15.75" thickBot="1" x14ac:dyDescent="0.3">
      <c r="B30" s="10" t="s">
        <v>299</v>
      </c>
      <c r="C30" s="365">
        <v>0</v>
      </c>
      <c r="D30" s="88"/>
    </row>
    <row r="31" spans="2:4" ht="15.75" thickBot="1" x14ac:dyDescent="0.3"/>
    <row r="32" spans="2:4" ht="15.75" thickBot="1" x14ac:dyDescent="0.3">
      <c r="B32" s="404" t="s">
        <v>48</v>
      </c>
      <c r="C32" s="398" t="str">
        <f>$C$17</f>
        <v>Istkosten 2025</v>
      </c>
      <c r="D32" s="399" t="s">
        <v>2</v>
      </c>
    </row>
    <row r="33" spans="2:4" x14ac:dyDescent="0.25">
      <c r="B33" s="342" t="s">
        <v>301</v>
      </c>
      <c r="C33" s="70">
        <f>C37+C38+C39+C42+C43+C44+C45</f>
        <v>0</v>
      </c>
      <c r="D33" s="6"/>
    </row>
    <row r="34" spans="2:4" x14ac:dyDescent="0.25">
      <c r="B34" s="7" t="s">
        <v>3</v>
      </c>
      <c r="C34" s="364">
        <v>0</v>
      </c>
      <c r="D34" s="85"/>
    </row>
    <row r="35" spans="2:4" x14ac:dyDescent="0.25">
      <c r="B35" s="7"/>
      <c r="C35" s="396"/>
      <c r="D35" s="389"/>
    </row>
    <row r="36" spans="2:4" x14ac:dyDescent="0.25">
      <c r="B36" s="341" t="s">
        <v>291</v>
      </c>
      <c r="C36" s="387"/>
      <c r="D36" s="389"/>
    </row>
    <row r="37" spans="2:4" x14ac:dyDescent="0.25">
      <c r="B37" s="7" t="s">
        <v>292</v>
      </c>
      <c r="C37" s="362">
        <v>0</v>
      </c>
      <c r="D37" s="85"/>
    </row>
    <row r="38" spans="2:4" x14ac:dyDescent="0.25">
      <c r="B38" s="7" t="s">
        <v>293</v>
      </c>
      <c r="C38" s="362">
        <v>0</v>
      </c>
      <c r="D38" s="85"/>
    </row>
    <row r="39" spans="2:4" x14ac:dyDescent="0.25">
      <c r="B39" s="7" t="s">
        <v>294</v>
      </c>
      <c r="C39" s="362">
        <v>0</v>
      </c>
      <c r="D39" s="85"/>
    </row>
    <row r="40" spans="2:4" x14ac:dyDescent="0.25">
      <c r="B40" s="7"/>
      <c r="C40" s="387"/>
      <c r="D40" s="389"/>
    </row>
    <row r="41" spans="2:4" x14ac:dyDescent="0.25">
      <c r="B41" s="341" t="s">
        <v>295</v>
      </c>
      <c r="C41" s="387"/>
      <c r="D41" s="389"/>
    </row>
    <row r="42" spans="2:4" x14ac:dyDescent="0.25">
      <c r="B42" s="7" t="s">
        <v>296</v>
      </c>
      <c r="C42" s="362">
        <v>0</v>
      </c>
      <c r="D42" s="85"/>
    </row>
    <row r="43" spans="2:4" x14ac:dyDescent="0.25">
      <c r="B43" s="7" t="s">
        <v>297</v>
      </c>
      <c r="C43" s="362">
        <v>0</v>
      </c>
      <c r="D43" s="85"/>
    </row>
    <row r="44" spans="2:4" x14ac:dyDescent="0.25">
      <c r="B44" s="7" t="s">
        <v>298</v>
      </c>
      <c r="C44" s="362">
        <v>0</v>
      </c>
      <c r="D44" s="85"/>
    </row>
    <row r="45" spans="2:4" ht="15.75" thickBot="1" x14ac:dyDescent="0.3">
      <c r="B45" s="10" t="s">
        <v>299</v>
      </c>
      <c r="C45" s="365">
        <v>0</v>
      </c>
      <c r="D45" s="88"/>
    </row>
    <row r="46" spans="2:4" ht="15.75" thickBot="1" x14ac:dyDescent="0.3"/>
    <row r="47" spans="2:4" ht="15.75" thickBot="1" x14ac:dyDescent="0.3">
      <c r="B47" s="404" t="s">
        <v>49</v>
      </c>
      <c r="C47" s="398" t="str">
        <f>$C$17</f>
        <v>Istkosten 2025</v>
      </c>
      <c r="D47" s="399" t="s">
        <v>2</v>
      </c>
    </row>
    <row r="48" spans="2:4" x14ac:dyDescent="0.25">
      <c r="B48" s="342" t="s">
        <v>301</v>
      </c>
      <c r="C48" s="70">
        <f>C52+C53+C54+C57+C58+C59+C60</f>
        <v>0</v>
      </c>
      <c r="D48" s="6"/>
    </row>
    <row r="49" spans="2:4" x14ac:dyDescent="0.25">
      <c r="B49" s="7" t="s">
        <v>3</v>
      </c>
      <c r="C49" s="364">
        <v>0</v>
      </c>
      <c r="D49" s="85"/>
    </row>
    <row r="50" spans="2:4" x14ac:dyDescent="0.25">
      <c r="B50" s="7"/>
      <c r="C50" s="396"/>
      <c r="D50" s="389"/>
    </row>
    <row r="51" spans="2:4" x14ac:dyDescent="0.25">
      <c r="B51" s="341" t="s">
        <v>291</v>
      </c>
      <c r="C51" s="387"/>
      <c r="D51" s="389"/>
    </row>
    <row r="52" spans="2:4" x14ac:dyDescent="0.25">
      <c r="B52" s="7" t="s">
        <v>292</v>
      </c>
      <c r="C52" s="362">
        <v>0</v>
      </c>
      <c r="D52" s="85"/>
    </row>
    <row r="53" spans="2:4" x14ac:dyDescent="0.25">
      <c r="B53" s="7" t="s">
        <v>293</v>
      </c>
      <c r="C53" s="362">
        <v>0</v>
      </c>
      <c r="D53" s="85"/>
    </row>
    <row r="54" spans="2:4" x14ac:dyDescent="0.25">
      <c r="B54" s="7" t="s">
        <v>294</v>
      </c>
      <c r="C54" s="362">
        <v>0</v>
      </c>
      <c r="D54" s="85"/>
    </row>
    <row r="55" spans="2:4" x14ac:dyDescent="0.25">
      <c r="B55" s="7"/>
      <c r="C55" s="387"/>
      <c r="D55" s="389"/>
    </row>
    <row r="56" spans="2:4" x14ac:dyDescent="0.25">
      <c r="B56" s="341" t="s">
        <v>295</v>
      </c>
      <c r="C56" s="387"/>
      <c r="D56" s="389"/>
    </row>
    <row r="57" spans="2:4" x14ac:dyDescent="0.25">
      <c r="B57" s="7" t="s">
        <v>296</v>
      </c>
      <c r="C57" s="362">
        <v>0</v>
      </c>
      <c r="D57" s="85"/>
    </row>
    <row r="58" spans="2:4" x14ac:dyDescent="0.25">
      <c r="B58" s="7" t="s">
        <v>297</v>
      </c>
      <c r="C58" s="362">
        <v>0</v>
      </c>
      <c r="D58" s="85"/>
    </row>
    <row r="59" spans="2:4" x14ac:dyDescent="0.25">
      <c r="B59" s="7" t="s">
        <v>298</v>
      </c>
      <c r="C59" s="362">
        <v>0</v>
      </c>
      <c r="D59" s="85"/>
    </row>
    <row r="60" spans="2:4" ht="15.75" thickBot="1" x14ac:dyDescent="0.3">
      <c r="B60" s="10" t="s">
        <v>299</v>
      </c>
      <c r="C60" s="365">
        <v>0</v>
      </c>
      <c r="D60" s="88"/>
    </row>
    <row r="61" spans="2:4" ht="15.75" thickBot="1" x14ac:dyDescent="0.3"/>
    <row r="62" spans="2:4" ht="15.75" thickBot="1" x14ac:dyDescent="0.3">
      <c r="B62" s="404" t="s">
        <v>57</v>
      </c>
      <c r="C62" s="398" t="str">
        <f>$C$17</f>
        <v>Istkosten 2025</v>
      </c>
      <c r="D62" s="399" t="s">
        <v>2</v>
      </c>
    </row>
    <row r="63" spans="2:4" x14ac:dyDescent="0.25">
      <c r="B63" s="342" t="s">
        <v>301</v>
      </c>
      <c r="C63" s="70">
        <f>C67+C68+C69+C72+C73+C74+C75</f>
        <v>0</v>
      </c>
      <c r="D63" s="6"/>
    </row>
    <row r="64" spans="2:4" x14ac:dyDescent="0.25">
      <c r="B64" s="7" t="s">
        <v>3</v>
      </c>
      <c r="C64" s="364">
        <v>0</v>
      </c>
      <c r="D64" s="85"/>
    </row>
    <row r="65" spans="2:4" x14ac:dyDescent="0.25">
      <c r="B65" s="7"/>
      <c r="C65" s="396"/>
      <c r="D65" s="389"/>
    </row>
    <row r="66" spans="2:4" x14ac:dyDescent="0.25">
      <c r="B66" s="341" t="s">
        <v>291</v>
      </c>
      <c r="C66" s="387"/>
      <c r="D66" s="389"/>
    </row>
    <row r="67" spans="2:4" x14ac:dyDescent="0.25">
      <c r="B67" s="7" t="s">
        <v>292</v>
      </c>
      <c r="C67" s="362">
        <v>0</v>
      </c>
      <c r="D67" s="85"/>
    </row>
    <row r="68" spans="2:4" x14ac:dyDescent="0.25">
      <c r="B68" s="7" t="s">
        <v>293</v>
      </c>
      <c r="C68" s="362">
        <v>0</v>
      </c>
      <c r="D68" s="85"/>
    </row>
    <row r="69" spans="2:4" x14ac:dyDescent="0.25">
      <c r="B69" s="7" t="s">
        <v>294</v>
      </c>
      <c r="C69" s="362">
        <v>0</v>
      </c>
      <c r="D69" s="85"/>
    </row>
    <row r="70" spans="2:4" x14ac:dyDescent="0.25">
      <c r="B70" s="7"/>
      <c r="C70" s="387"/>
      <c r="D70" s="389"/>
    </row>
    <row r="71" spans="2:4" x14ac:dyDescent="0.25">
      <c r="B71" s="341" t="s">
        <v>295</v>
      </c>
      <c r="C71" s="387"/>
      <c r="D71" s="389"/>
    </row>
    <row r="72" spans="2:4" x14ac:dyDescent="0.25">
      <c r="B72" s="7" t="s">
        <v>296</v>
      </c>
      <c r="C72" s="362">
        <v>0</v>
      </c>
      <c r="D72" s="85"/>
    </row>
    <row r="73" spans="2:4" x14ac:dyDescent="0.25">
      <c r="B73" s="7" t="s">
        <v>297</v>
      </c>
      <c r="C73" s="362">
        <v>0</v>
      </c>
      <c r="D73" s="85"/>
    </row>
    <row r="74" spans="2:4" x14ac:dyDescent="0.25">
      <c r="B74" s="7" t="s">
        <v>298</v>
      </c>
      <c r="C74" s="362">
        <v>0</v>
      </c>
      <c r="D74" s="85"/>
    </row>
    <row r="75" spans="2:4" ht="15.75" thickBot="1" x14ac:dyDescent="0.3">
      <c r="B75" s="10" t="s">
        <v>299</v>
      </c>
      <c r="C75" s="365">
        <v>0</v>
      </c>
      <c r="D75" s="88"/>
    </row>
    <row r="76" spans="2:4" ht="15.75" thickBot="1" x14ac:dyDescent="0.3"/>
    <row r="77" spans="2:4" ht="15.75" thickBot="1" x14ac:dyDescent="0.3">
      <c r="B77" s="404" t="s">
        <v>50</v>
      </c>
      <c r="C77" s="398" t="str">
        <f>$C$17</f>
        <v>Istkosten 2025</v>
      </c>
      <c r="D77" s="399" t="s">
        <v>2</v>
      </c>
    </row>
    <row r="78" spans="2:4" x14ac:dyDescent="0.25">
      <c r="B78" s="342" t="s">
        <v>301</v>
      </c>
      <c r="C78" s="70">
        <f>C82+C83+C84+C87+C88+C89+C90</f>
        <v>0</v>
      </c>
      <c r="D78" s="6"/>
    </row>
    <row r="79" spans="2:4" x14ac:dyDescent="0.25">
      <c r="B79" s="7" t="s">
        <v>3</v>
      </c>
      <c r="C79" s="364">
        <v>0</v>
      </c>
      <c r="D79" s="85"/>
    </row>
    <row r="80" spans="2:4" x14ac:dyDescent="0.25">
      <c r="B80" s="7"/>
      <c r="C80" s="396"/>
      <c r="D80" s="389"/>
    </row>
    <row r="81" spans="2:4" x14ac:dyDescent="0.25">
      <c r="B81" s="341" t="s">
        <v>291</v>
      </c>
      <c r="C81" s="387"/>
      <c r="D81" s="389"/>
    </row>
    <row r="82" spans="2:4" x14ac:dyDescent="0.25">
      <c r="B82" s="7" t="s">
        <v>292</v>
      </c>
      <c r="C82" s="362">
        <v>0</v>
      </c>
      <c r="D82" s="85"/>
    </row>
    <row r="83" spans="2:4" x14ac:dyDescent="0.25">
      <c r="B83" s="7" t="s">
        <v>293</v>
      </c>
      <c r="C83" s="362">
        <v>0</v>
      </c>
      <c r="D83" s="85"/>
    </row>
    <row r="84" spans="2:4" x14ac:dyDescent="0.25">
      <c r="B84" s="7" t="s">
        <v>294</v>
      </c>
      <c r="C84" s="362">
        <v>0</v>
      </c>
      <c r="D84" s="85"/>
    </row>
    <row r="85" spans="2:4" x14ac:dyDescent="0.25">
      <c r="B85" s="7"/>
      <c r="C85" s="387"/>
      <c r="D85" s="389"/>
    </row>
    <row r="86" spans="2:4" x14ac:dyDescent="0.25">
      <c r="B86" s="341" t="s">
        <v>295</v>
      </c>
      <c r="C86" s="387"/>
      <c r="D86" s="389"/>
    </row>
    <row r="87" spans="2:4" x14ac:dyDescent="0.25">
      <c r="B87" s="7" t="s">
        <v>296</v>
      </c>
      <c r="C87" s="362">
        <v>0</v>
      </c>
      <c r="D87" s="85"/>
    </row>
    <row r="88" spans="2:4" x14ac:dyDescent="0.25">
      <c r="B88" s="7" t="s">
        <v>297</v>
      </c>
      <c r="C88" s="362">
        <v>0</v>
      </c>
      <c r="D88" s="85"/>
    </row>
    <row r="89" spans="2:4" x14ac:dyDescent="0.25">
      <c r="B89" s="7" t="s">
        <v>298</v>
      </c>
      <c r="C89" s="362">
        <v>0</v>
      </c>
      <c r="D89" s="85"/>
    </row>
    <row r="90" spans="2:4" ht="15.75" thickBot="1" x14ac:dyDescent="0.3">
      <c r="B90" s="10" t="s">
        <v>299</v>
      </c>
      <c r="C90" s="365">
        <v>0</v>
      </c>
      <c r="D90" s="88"/>
    </row>
    <row r="91" spans="2:4" ht="15.75" thickBot="1" x14ac:dyDescent="0.3"/>
    <row r="92" spans="2:4" ht="15.75" thickBot="1" x14ac:dyDescent="0.3">
      <c r="B92" s="404" t="s">
        <v>51</v>
      </c>
      <c r="C92" s="398" t="str">
        <f>$C$17</f>
        <v>Istkosten 2025</v>
      </c>
      <c r="D92" s="399" t="s">
        <v>2</v>
      </c>
    </row>
    <row r="93" spans="2:4" x14ac:dyDescent="0.25">
      <c r="B93" s="342" t="s">
        <v>301</v>
      </c>
      <c r="C93" s="70">
        <f>C97+C98+C99+C102+C103+C104+C105</f>
        <v>0</v>
      </c>
      <c r="D93" s="6"/>
    </row>
    <row r="94" spans="2:4" x14ac:dyDescent="0.25">
      <c r="B94" s="7" t="s">
        <v>3</v>
      </c>
      <c r="C94" s="364">
        <v>0</v>
      </c>
      <c r="D94" s="85"/>
    </row>
    <row r="95" spans="2:4" x14ac:dyDescent="0.25">
      <c r="B95" s="7"/>
      <c r="C95" s="396"/>
      <c r="D95" s="389"/>
    </row>
    <row r="96" spans="2:4" x14ac:dyDescent="0.25">
      <c r="B96" s="341" t="s">
        <v>291</v>
      </c>
      <c r="C96" s="387"/>
      <c r="D96" s="389"/>
    </row>
    <row r="97" spans="2:4" x14ac:dyDescent="0.25">
      <c r="B97" s="7" t="s">
        <v>292</v>
      </c>
      <c r="C97" s="362">
        <v>0</v>
      </c>
      <c r="D97" s="85"/>
    </row>
    <row r="98" spans="2:4" x14ac:dyDescent="0.25">
      <c r="B98" s="7" t="s">
        <v>293</v>
      </c>
      <c r="C98" s="362">
        <v>0</v>
      </c>
      <c r="D98" s="85"/>
    </row>
    <row r="99" spans="2:4" x14ac:dyDescent="0.25">
      <c r="B99" s="7" t="s">
        <v>294</v>
      </c>
      <c r="C99" s="362">
        <v>0</v>
      </c>
      <c r="D99" s="85"/>
    </row>
    <row r="100" spans="2:4" x14ac:dyDescent="0.25">
      <c r="B100" s="7"/>
      <c r="C100" s="387"/>
      <c r="D100" s="389"/>
    </row>
    <row r="101" spans="2:4" x14ac:dyDescent="0.25">
      <c r="B101" s="341" t="s">
        <v>295</v>
      </c>
      <c r="C101" s="387"/>
      <c r="D101" s="389"/>
    </row>
    <row r="102" spans="2:4" x14ac:dyDescent="0.25">
      <c r="B102" s="7" t="s">
        <v>296</v>
      </c>
      <c r="C102" s="362">
        <v>0</v>
      </c>
      <c r="D102" s="85"/>
    </row>
    <row r="103" spans="2:4" x14ac:dyDescent="0.25">
      <c r="B103" s="7" t="s">
        <v>297</v>
      </c>
      <c r="C103" s="362">
        <v>0</v>
      </c>
      <c r="D103" s="85"/>
    </row>
    <row r="104" spans="2:4" x14ac:dyDescent="0.25">
      <c r="B104" s="7" t="s">
        <v>298</v>
      </c>
      <c r="C104" s="362">
        <v>0</v>
      </c>
      <c r="D104" s="85"/>
    </row>
    <row r="105" spans="2:4" ht="15.75" thickBot="1" x14ac:dyDescent="0.3">
      <c r="B105" s="10" t="s">
        <v>299</v>
      </c>
      <c r="C105" s="365">
        <v>0</v>
      </c>
      <c r="D105" s="88"/>
    </row>
    <row r="106" spans="2:4" ht="15.75" thickBot="1" x14ac:dyDescent="0.3"/>
    <row r="107" spans="2:4" ht="15.75" thickBot="1" x14ac:dyDescent="0.3">
      <c r="B107" s="404" t="s">
        <v>52</v>
      </c>
      <c r="C107" s="398" t="str">
        <f>$C$17</f>
        <v>Istkosten 2025</v>
      </c>
      <c r="D107" s="399" t="s">
        <v>2</v>
      </c>
    </row>
    <row r="108" spans="2:4" x14ac:dyDescent="0.25">
      <c r="B108" s="342" t="s">
        <v>301</v>
      </c>
      <c r="C108" s="70">
        <f>C112+C113+C114+C117+C118+C119+C120</f>
        <v>0</v>
      </c>
      <c r="D108" s="6"/>
    </row>
    <row r="109" spans="2:4" x14ac:dyDescent="0.25">
      <c r="B109" s="7" t="s">
        <v>3</v>
      </c>
      <c r="C109" s="364">
        <v>0</v>
      </c>
      <c r="D109" s="85"/>
    </row>
    <row r="110" spans="2:4" x14ac:dyDescent="0.25">
      <c r="B110" s="7"/>
      <c r="C110" s="396"/>
      <c r="D110" s="389"/>
    </row>
    <row r="111" spans="2:4" x14ac:dyDescent="0.25">
      <c r="B111" s="341" t="s">
        <v>291</v>
      </c>
      <c r="C111" s="387"/>
      <c r="D111" s="389"/>
    </row>
    <row r="112" spans="2:4" x14ac:dyDescent="0.25">
      <c r="B112" s="7" t="s">
        <v>292</v>
      </c>
      <c r="C112" s="362">
        <v>0</v>
      </c>
      <c r="D112" s="85"/>
    </row>
    <row r="113" spans="2:4" x14ac:dyDescent="0.25">
      <c r="B113" s="7" t="s">
        <v>293</v>
      </c>
      <c r="C113" s="362">
        <v>0</v>
      </c>
      <c r="D113" s="85"/>
    </row>
    <row r="114" spans="2:4" x14ac:dyDescent="0.25">
      <c r="B114" s="7" t="s">
        <v>294</v>
      </c>
      <c r="C114" s="362">
        <v>0</v>
      </c>
      <c r="D114" s="85"/>
    </row>
    <row r="115" spans="2:4" x14ac:dyDescent="0.25">
      <c r="B115" s="7"/>
      <c r="C115" s="387"/>
      <c r="D115" s="389"/>
    </row>
    <row r="116" spans="2:4" x14ac:dyDescent="0.25">
      <c r="B116" s="341" t="s">
        <v>295</v>
      </c>
      <c r="C116" s="387"/>
      <c r="D116" s="389"/>
    </row>
    <row r="117" spans="2:4" x14ac:dyDescent="0.25">
      <c r="B117" s="7" t="s">
        <v>296</v>
      </c>
      <c r="C117" s="362">
        <v>0</v>
      </c>
      <c r="D117" s="85"/>
    </row>
    <row r="118" spans="2:4" x14ac:dyDescent="0.25">
      <c r="B118" s="7" t="s">
        <v>297</v>
      </c>
      <c r="C118" s="362">
        <v>0</v>
      </c>
      <c r="D118" s="85"/>
    </row>
    <row r="119" spans="2:4" x14ac:dyDescent="0.25">
      <c r="B119" s="7" t="s">
        <v>298</v>
      </c>
      <c r="C119" s="362">
        <v>0</v>
      </c>
      <c r="D119" s="85"/>
    </row>
    <row r="120" spans="2:4" ht="15.75" thickBot="1" x14ac:dyDescent="0.3">
      <c r="B120" s="10" t="s">
        <v>299</v>
      </c>
      <c r="C120" s="365">
        <v>0</v>
      </c>
      <c r="D120" s="88"/>
    </row>
    <row r="121" spans="2:4" ht="15.75" thickBot="1" x14ac:dyDescent="0.3"/>
    <row r="122" spans="2:4" ht="15.75" thickBot="1" x14ac:dyDescent="0.3">
      <c r="B122" s="404" t="s">
        <v>53</v>
      </c>
      <c r="C122" s="398" t="str">
        <f>$C$17</f>
        <v>Istkosten 2025</v>
      </c>
      <c r="D122" s="399" t="s">
        <v>2</v>
      </c>
    </row>
    <row r="123" spans="2:4" x14ac:dyDescent="0.25">
      <c r="B123" s="342" t="s">
        <v>301</v>
      </c>
      <c r="C123" s="70">
        <f>C127+C128+C129+C132+C133+C134+C135</f>
        <v>0</v>
      </c>
      <c r="D123" s="6"/>
    </row>
    <row r="124" spans="2:4" x14ac:dyDescent="0.25">
      <c r="B124" s="7" t="s">
        <v>3</v>
      </c>
      <c r="C124" s="364">
        <v>0</v>
      </c>
      <c r="D124" s="85"/>
    </row>
    <row r="125" spans="2:4" x14ac:dyDescent="0.25">
      <c r="B125" s="7"/>
      <c r="C125" s="396"/>
      <c r="D125" s="389"/>
    </row>
    <row r="126" spans="2:4" x14ac:dyDescent="0.25">
      <c r="B126" s="341" t="s">
        <v>291</v>
      </c>
      <c r="C126" s="387"/>
      <c r="D126" s="389"/>
    </row>
    <row r="127" spans="2:4" x14ac:dyDescent="0.25">
      <c r="B127" s="7" t="s">
        <v>292</v>
      </c>
      <c r="C127" s="362">
        <v>0</v>
      </c>
      <c r="D127" s="85"/>
    </row>
    <row r="128" spans="2:4" x14ac:dyDescent="0.25">
      <c r="B128" s="7" t="s">
        <v>293</v>
      </c>
      <c r="C128" s="362">
        <v>0</v>
      </c>
      <c r="D128" s="85"/>
    </row>
    <row r="129" spans="2:4" x14ac:dyDescent="0.25">
      <c r="B129" s="7" t="s">
        <v>294</v>
      </c>
      <c r="C129" s="362">
        <v>0</v>
      </c>
      <c r="D129" s="85"/>
    </row>
    <row r="130" spans="2:4" x14ac:dyDescent="0.25">
      <c r="B130" s="7"/>
      <c r="C130" s="387"/>
      <c r="D130" s="389"/>
    </row>
    <row r="131" spans="2:4" x14ac:dyDescent="0.25">
      <c r="B131" s="341" t="s">
        <v>295</v>
      </c>
      <c r="C131" s="387"/>
      <c r="D131" s="389"/>
    </row>
    <row r="132" spans="2:4" x14ac:dyDescent="0.25">
      <c r="B132" s="7" t="s">
        <v>296</v>
      </c>
      <c r="C132" s="362">
        <v>0</v>
      </c>
      <c r="D132" s="85"/>
    </row>
    <row r="133" spans="2:4" x14ac:dyDescent="0.25">
      <c r="B133" s="7" t="s">
        <v>297</v>
      </c>
      <c r="C133" s="362">
        <v>0</v>
      </c>
      <c r="D133" s="85"/>
    </row>
    <row r="134" spans="2:4" x14ac:dyDescent="0.25">
      <c r="B134" s="7" t="s">
        <v>298</v>
      </c>
      <c r="C134" s="362">
        <v>0</v>
      </c>
      <c r="D134" s="85"/>
    </row>
    <row r="135" spans="2:4" ht="15.75" thickBot="1" x14ac:dyDescent="0.3">
      <c r="B135" s="10" t="s">
        <v>299</v>
      </c>
      <c r="C135" s="365">
        <v>0</v>
      </c>
      <c r="D135" s="88"/>
    </row>
    <row r="136" spans="2:4" ht="15.75" thickBot="1" x14ac:dyDescent="0.3"/>
    <row r="137" spans="2:4" ht="15.75" thickBot="1" x14ac:dyDescent="0.3">
      <c r="B137" s="404" t="s">
        <v>54</v>
      </c>
      <c r="C137" s="398" t="str">
        <f>$C$17</f>
        <v>Istkosten 2025</v>
      </c>
      <c r="D137" s="399" t="s">
        <v>2</v>
      </c>
    </row>
    <row r="138" spans="2:4" x14ac:dyDescent="0.25">
      <c r="B138" s="342" t="s">
        <v>301</v>
      </c>
      <c r="C138" s="70">
        <f>C142+C143+C144+C147+C148+C149+C150</f>
        <v>0</v>
      </c>
      <c r="D138" s="6"/>
    </row>
    <row r="139" spans="2:4" x14ac:dyDescent="0.25">
      <c r="B139" s="7" t="s">
        <v>3</v>
      </c>
      <c r="C139" s="364">
        <v>0</v>
      </c>
      <c r="D139" s="85"/>
    </row>
    <row r="140" spans="2:4" x14ac:dyDescent="0.25">
      <c r="B140" s="7"/>
      <c r="C140" s="396"/>
      <c r="D140" s="389"/>
    </row>
    <row r="141" spans="2:4" x14ac:dyDescent="0.25">
      <c r="B141" s="341" t="s">
        <v>291</v>
      </c>
      <c r="C141" s="387"/>
      <c r="D141" s="389"/>
    </row>
    <row r="142" spans="2:4" x14ac:dyDescent="0.25">
      <c r="B142" s="7" t="s">
        <v>292</v>
      </c>
      <c r="C142" s="362">
        <v>0</v>
      </c>
      <c r="D142" s="85"/>
    </row>
    <row r="143" spans="2:4" x14ac:dyDescent="0.25">
      <c r="B143" s="7" t="s">
        <v>293</v>
      </c>
      <c r="C143" s="362">
        <v>0</v>
      </c>
      <c r="D143" s="85"/>
    </row>
    <row r="144" spans="2:4" x14ac:dyDescent="0.25">
      <c r="B144" s="7" t="s">
        <v>294</v>
      </c>
      <c r="C144" s="362">
        <v>0</v>
      </c>
      <c r="D144" s="85"/>
    </row>
    <row r="145" spans="2:4" x14ac:dyDescent="0.25">
      <c r="B145" s="7"/>
      <c r="C145" s="387"/>
      <c r="D145" s="389"/>
    </row>
    <row r="146" spans="2:4" x14ac:dyDescent="0.25">
      <c r="B146" s="341" t="s">
        <v>295</v>
      </c>
      <c r="C146" s="387"/>
      <c r="D146" s="389"/>
    </row>
    <row r="147" spans="2:4" x14ac:dyDescent="0.25">
      <c r="B147" s="7" t="s">
        <v>296</v>
      </c>
      <c r="C147" s="362">
        <v>0</v>
      </c>
      <c r="D147" s="85"/>
    </row>
    <row r="148" spans="2:4" x14ac:dyDescent="0.25">
      <c r="B148" s="7" t="s">
        <v>297</v>
      </c>
      <c r="C148" s="362">
        <v>0</v>
      </c>
      <c r="D148" s="85"/>
    </row>
    <row r="149" spans="2:4" x14ac:dyDescent="0.25">
      <c r="B149" s="7" t="s">
        <v>298</v>
      </c>
      <c r="C149" s="362">
        <v>0</v>
      </c>
      <c r="D149" s="85"/>
    </row>
    <row r="150" spans="2:4" ht="15.75" thickBot="1" x14ac:dyDescent="0.3">
      <c r="B150" s="10" t="s">
        <v>299</v>
      </c>
      <c r="C150" s="365">
        <v>0</v>
      </c>
      <c r="D150" s="88"/>
    </row>
    <row r="151" spans="2:4" ht="15.75" thickBot="1" x14ac:dyDescent="0.3"/>
    <row r="152" spans="2:4" ht="15.75" thickBot="1" x14ac:dyDescent="0.3">
      <c r="B152" s="404" t="s">
        <v>55</v>
      </c>
      <c r="C152" s="398" t="str">
        <f>$C$17</f>
        <v>Istkosten 2025</v>
      </c>
      <c r="D152" s="399" t="s">
        <v>2</v>
      </c>
    </row>
    <row r="153" spans="2:4" x14ac:dyDescent="0.25">
      <c r="B153" s="342" t="s">
        <v>301</v>
      </c>
      <c r="C153" s="70">
        <f>C157+C158+C159+C162+C163+C164+C165</f>
        <v>0</v>
      </c>
      <c r="D153" s="6"/>
    </row>
    <row r="154" spans="2:4" x14ac:dyDescent="0.25">
      <c r="B154" s="7" t="s">
        <v>3</v>
      </c>
      <c r="C154" s="364">
        <v>0</v>
      </c>
      <c r="D154" s="85"/>
    </row>
    <row r="155" spans="2:4" x14ac:dyDescent="0.25">
      <c r="B155" s="7"/>
      <c r="C155" s="396"/>
      <c r="D155" s="389"/>
    </row>
    <row r="156" spans="2:4" x14ac:dyDescent="0.25">
      <c r="B156" s="341" t="s">
        <v>291</v>
      </c>
      <c r="C156" s="387"/>
      <c r="D156" s="389"/>
    </row>
    <row r="157" spans="2:4" x14ac:dyDescent="0.25">
      <c r="B157" s="7" t="s">
        <v>292</v>
      </c>
      <c r="C157" s="362">
        <v>0</v>
      </c>
      <c r="D157" s="85"/>
    </row>
    <row r="158" spans="2:4" x14ac:dyDescent="0.25">
      <c r="B158" s="7" t="s">
        <v>293</v>
      </c>
      <c r="C158" s="362">
        <v>0</v>
      </c>
      <c r="D158" s="85"/>
    </row>
    <row r="159" spans="2:4" x14ac:dyDescent="0.25">
      <c r="B159" s="7" t="s">
        <v>294</v>
      </c>
      <c r="C159" s="362">
        <v>0</v>
      </c>
      <c r="D159" s="85"/>
    </row>
    <row r="160" spans="2:4" x14ac:dyDescent="0.25">
      <c r="B160" s="7"/>
      <c r="C160" s="387"/>
      <c r="D160" s="389"/>
    </row>
    <row r="161" spans="2:4" x14ac:dyDescent="0.25">
      <c r="B161" s="341" t="s">
        <v>295</v>
      </c>
      <c r="C161" s="387"/>
      <c r="D161" s="389"/>
    </row>
    <row r="162" spans="2:4" x14ac:dyDescent="0.25">
      <c r="B162" s="7" t="s">
        <v>296</v>
      </c>
      <c r="C162" s="362">
        <v>0</v>
      </c>
      <c r="D162" s="85"/>
    </row>
    <row r="163" spans="2:4" x14ac:dyDescent="0.25">
      <c r="B163" s="7" t="s">
        <v>297</v>
      </c>
      <c r="C163" s="362">
        <v>0</v>
      </c>
      <c r="D163" s="85"/>
    </row>
    <row r="164" spans="2:4" x14ac:dyDescent="0.25">
      <c r="B164" s="7" t="s">
        <v>298</v>
      </c>
      <c r="C164" s="362">
        <v>0</v>
      </c>
      <c r="D164" s="85"/>
    </row>
    <row r="165" spans="2:4" ht="15.75" thickBot="1" x14ac:dyDescent="0.3">
      <c r="B165" s="10" t="s">
        <v>299</v>
      </c>
      <c r="C165" s="365">
        <v>0</v>
      </c>
      <c r="D165" s="88"/>
    </row>
    <row r="166" spans="2:4" ht="15.75" thickBot="1" x14ac:dyDescent="0.3"/>
    <row r="167" spans="2:4" ht="15.75" thickBot="1" x14ac:dyDescent="0.3">
      <c r="B167" s="404" t="s">
        <v>217</v>
      </c>
      <c r="C167" s="398" t="str">
        <f>$C$17</f>
        <v>Istkosten 2025</v>
      </c>
      <c r="D167" s="399" t="s">
        <v>2</v>
      </c>
    </row>
    <row r="168" spans="2:4" x14ac:dyDescent="0.25">
      <c r="B168" s="342" t="s">
        <v>301</v>
      </c>
      <c r="C168" s="70">
        <f>C172+C173+C174+C177+C178+C179+C180</f>
        <v>0</v>
      </c>
      <c r="D168" s="6"/>
    </row>
    <row r="169" spans="2:4" x14ac:dyDescent="0.25">
      <c r="B169" s="7" t="s">
        <v>3</v>
      </c>
      <c r="C169" s="364">
        <v>0</v>
      </c>
      <c r="D169" s="85"/>
    </row>
    <row r="170" spans="2:4" x14ac:dyDescent="0.25">
      <c r="B170" s="7"/>
      <c r="C170" s="396"/>
      <c r="D170" s="389"/>
    </row>
    <row r="171" spans="2:4" x14ac:dyDescent="0.25">
      <c r="B171" s="341" t="s">
        <v>291</v>
      </c>
      <c r="C171" s="387"/>
      <c r="D171" s="389"/>
    </row>
    <row r="172" spans="2:4" x14ac:dyDescent="0.25">
      <c r="B172" s="7" t="s">
        <v>292</v>
      </c>
      <c r="C172" s="362">
        <v>0</v>
      </c>
      <c r="D172" s="85"/>
    </row>
    <row r="173" spans="2:4" x14ac:dyDescent="0.25">
      <c r="B173" s="7" t="s">
        <v>293</v>
      </c>
      <c r="C173" s="362">
        <v>0</v>
      </c>
      <c r="D173" s="85"/>
    </row>
    <row r="174" spans="2:4" x14ac:dyDescent="0.25">
      <c r="B174" s="7" t="s">
        <v>294</v>
      </c>
      <c r="C174" s="362">
        <v>0</v>
      </c>
      <c r="D174" s="85"/>
    </row>
    <row r="175" spans="2:4" x14ac:dyDescent="0.25">
      <c r="B175" s="7"/>
      <c r="C175" s="387"/>
      <c r="D175" s="389"/>
    </row>
    <row r="176" spans="2:4" x14ac:dyDescent="0.25">
      <c r="B176" s="341" t="s">
        <v>295</v>
      </c>
      <c r="C176" s="387"/>
      <c r="D176" s="389"/>
    </row>
    <row r="177" spans="2:4" x14ac:dyDescent="0.25">
      <c r="B177" s="7" t="s">
        <v>296</v>
      </c>
      <c r="C177" s="362">
        <v>0</v>
      </c>
      <c r="D177" s="85"/>
    </row>
    <row r="178" spans="2:4" x14ac:dyDescent="0.25">
      <c r="B178" s="7" t="s">
        <v>297</v>
      </c>
      <c r="C178" s="362">
        <v>0</v>
      </c>
      <c r="D178" s="85"/>
    </row>
    <row r="179" spans="2:4" x14ac:dyDescent="0.25">
      <c r="B179" s="7" t="s">
        <v>298</v>
      </c>
      <c r="C179" s="362">
        <v>0</v>
      </c>
      <c r="D179" s="85"/>
    </row>
    <row r="180" spans="2:4" ht="15.75" thickBot="1" x14ac:dyDescent="0.3">
      <c r="B180" s="10" t="s">
        <v>299</v>
      </c>
      <c r="C180" s="365">
        <v>0</v>
      </c>
      <c r="D180" s="88"/>
    </row>
    <row r="181" spans="2:4" ht="15.75" thickBot="1" x14ac:dyDescent="0.3"/>
    <row r="182" spans="2:4" ht="15.75" thickBot="1" x14ac:dyDescent="0.3">
      <c r="B182" s="404" t="s">
        <v>218</v>
      </c>
      <c r="C182" s="398" t="str">
        <f>$C$17</f>
        <v>Istkosten 2025</v>
      </c>
      <c r="D182" s="399" t="s">
        <v>2</v>
      </c>
    </row>
    <row r="183" spans="2:4" x14ac:dyDescent="0.25">
      <c r="B183" s="342" t="s">
        <v>301</v>
      </c>
      <c r="C183" s="70">
        <f>C187+C188+C189+C192+C193+C194+C195</f>
        <v>0</v>
      </c>
      <c r="D183" s="6"/>
    </row>
    <row r="184" spans="2:4" x14ac:dyDescent="0.25">
      <c r="B184" s="7" t="s">
        <v>3</v>
      </c>
      <c r="C184" s="364">
        <v>0</v>
      </c>
      <c r="D184" s="85"/>
    </row>
    <row r="185" spans="2:4" x14ac:dyDescent="0.25">
      <c r="B185" s="7"/>
      <c r="C185" s="396"/>
      <c r="D185" s="389"/>
    </row>
    <row r="186" spans="2:4" x14ac:dyDescent="0.25">
      <c r="B186" s="341" t="s">
        <v>291</v>
      </c>
      <c r="C186" s="387"/>
      <c r="D186" s="389"/>
    </row>
    <row r="187" spans="2:4" x14ac:dyDescent="0.25">
      <c r="B187" s="7" t="s">
        <v>292</v>
      </c>
      <c r="C187" s="362">
        <v>0</v>
      </c>
      <c r="D187" s="85"/>
    </row>
    <row r="188" spans="2:4" x14ac:dyDescent="0.25">
      <c r="B188" s="7" t="s">
        <v>293</v>
      </c>
      <c r="C188" s="362">
        <v>0</v>
      </c>
      <c r="D188" s="85"/>
    </row>
    <row r="189" spans="2:4" x14ac:dyDescent="0.25">
      <c r="B189" s="7" t="s">
        <v>294</v>
      </c>
      <c r="C189" s="362">
        <v>0</v>
      </c>
      <c r="D189" s="85"/>
    </row>
    <row r="190" spans="2:4" x14ac:dyDescent="0.25">
      <c r="B190" s="7"/>
      <c r="C190" s="387"/>
      <c r="D190" s="389"/>
    </row>
    <row r="191" spans="2:4" x14ac:dyDescent="0.25">
      <c r="B191" s="341" t="s">
        <v>295</v>
      </c>
      <c r="C191" s="387"/>
      <c r="D191" s="389"/>
    </row>
    <row r="192" spans="2:4" x14ac:dyDescent="0.25">
      <c r="B192" s="7" t="s">
        <v>296</v>
      </c>
      <c r="C192" s="362">
        <v>0</v>
      </c>
      <c r="D192" s="85"/>
    </row>
    <row r="193" spans="2:4" x14ac:dyDescent="0.25">
      <c r="B193" s="7" t="s">
        <v>297</v>
      </c>
      <c r="C193" s="362">
        <v>0</v>
      </c>
      <c r="D193" s="85"/>
    </row>
    <row r="194" spans="2:4" x14ac:dyDescent="0.25">
      <c r="B194" s="7" t="s">
        <v>298</v>
      </c>
      <c r="C194" s="362">
        <v>0</v>
      </c>
      <c r="D194" s="85"/>
    </row>
    <row r="195" spans="2:4" ht="15.75" thickBot="1" x14ac:dyDescent="0.3">
      <c r="B195" s="10" t="s">
        <v>299</v>
      </c>
      <c r="C195" s="365">
        <v>0</v>
      </c>
      <c r="D195" s="88"/>
    </row>
    <row r="196" spans="2:4" ht="15.75" thickBot="1" x14ac:dyDescent="0.3"/>
    <row r="197" spans="2:4" ht="15.75" thickBot="1" x14ac:dyDescent="0.3">
      <c r="B197" s="404" t="s">
        <v>219</v>
      </c>
      <c r="C197" s="398" t="str">
        <f>$C$17</f>
        <v>Istkosten 2025</v>
      </c>
      <c r="D197" s="399" t="s">
        <v>2</v>
      </c>
    </row>
    <row r="198" spans="2:4" x14ac:dyDescent="0.25">
      <c r="B198" s="342" t="s">
        <v>301</v>
      </c>
      <c r="C198" s="70">
        <f>C202+C203+C204+C207+C208+C209+C210</f>
        <v>0</v>
      </c>
      <c r="D198" s="6"/>
    </row>
    <row r="199" spans="2:4" x14ac:dyDescent="0.25">
      <c r="B199" s="7" t="s">
        <v>3</v>
      </c>
      <c r="C199" s="364">
        <v>0</v>
      </c>
      <c r="D199" s="85"/>
    </row>
    <row r="200" spans="2:4" x14ac:dyDescent="0.25">
      <c r="B200" s="7"/>
      <c r="C200" s="396"/>
      <c r="D200" s="389"/>
    </row>
    <row r="201" spans="2:4" x14ac:dyDescent="0.25">
      <c r="B201" s="341" t="s">
        <v>291</v>
      </c>
      <c r="C201" s="387"/>
      <c r="D201" s="389"/>
    </row>
    <row r="202" spans="2:4" x14ac:dyDescent="0.25">
      <c r="B202" s="7" t="s">
        <v>292</v>
      </c>
      <c r="C202" s="362">
        <v>0</v>
      </c>
      <c r="D202" s="85"/>
    </row>
    <row r="203" spans="2:4" x14ac:dyDescent="0.25">
      <c r="B203" s="7" t="s">
        <v>293</v>
      </c>
      <c r="C203" s="362">
        <v>0</v>
      </c>
      <c r="D203" s="85"/>
    </row>
    <row r="204" spans="2:4" x14ac:dyDescent="0.25">
      <c r="B204" s="7" t="s">
        <v>294</v>
      </c>
      <c r="C204" s="362">
        <v>0</v>
      </c>
      <c r="D204" s="85"/>
    </row>
    <row r="205" spans="2:4" x14ac:dyDescent="0.25">
      <c r="B205" s="7"/>
      <c r="C205" s="387"/>
      <c r="D205" s="389"/>
    </row>
    <row r="206" spans="2:4" x14ac:dyDescent="0.25">
      <c r="B206" s="341" t="s">
        <v>295</v>
      </c>
      <c r="C206" s="387"/>
      <c r="D206" s="389"/>
    </row>
    <row r="207" spans="2:4" x14ac:dyDescent="0.25">
      <c r="B207" s="7" t="s">
        <v>296</v>
      </c>
      <c r="C207" s="362">
        <v>0</v>
      </c>
      <c r="D207" s="85"/>
    </row>
    <row r="208" spans="2:4" x14ac:dyDescent="0.25">
      <c r="B208" s="7" t="s">
        <v>297</v>
      </c>
      <c r="C208" s="362">
        <v>0</v>
      </c>
      <c r="D208" s="85"/>
    </row>
    <row r="209" spans="2:4" x14ac:dyDescent="0.25">
      <c r="B209" s="7" t="s">
        <v>298</v>
      </c>
      <c r="C209" s="362">
        <v>0</v>
      </c>
      <c r="D209" s="85"/>
    </row>
    <row r="210" spans="2:4" ht="15.75" thickBot="1" x14ac:dyDescent="0.3">
      <c r="B210" s="10" t="s">
        <v>299</v>
      </c>
      <c r="C210" s="365">
        <v>0</v>
      </c>
      <c r="D210" s="88"/>
    </row>
    <row r="211" spans="2:4" ht="15.75" thickBot="1" x14ac:dyDescent="0.3"/>
    <row r="212" spans="2:4" ht="15.75" thickBot="1" x14ac:dyDescent="0.3">
      <c r="B212" s="404" t="s">
        <v>220</v>
      </c>
      <c r="C212" s="398" t="str">
        <f>$C$17</f>
        <v>Istkosten 2025</v>
      </c>
      <c r="D212" s="399" t="s">
        <v>2</v>
      </c>
    </row>
    <row r="213" spans="2:4" x14ac:dyDescent="0.25">
      <c r="B213" s="342" t="s">
        <v>301</v>
      </c>
      <c r="C213" s="70">
        <f>C217+C218+C219+C222+C223+C224+C225</f>
        <v>0</v>
      </c>
      <c r="D213" s="6"/>
    </row>
    <row r="214" spans="2:4" x14ac:dyDescent="0.25">
      <c r="B214" s="7" t="s">
        <v>3</v>
      </c>
      <c r="C214" s="364">
        <v>0</v>
      </c>
      <c r="D214" s="85"/>
    </row>
    <row r="215" spans="2:4" x14ac:dyDescent="0.25">
      <c r="B215" s="7"/>
      <c r="C215" s="396"/>
      <c r="D215" s="389"/>
    </row>
    <row r="216" spans="2:4" x14ac:dyDescent="0.25">
      <c r="B216" s="341" t="s">
        <v>291</v>
      </c>
      <c r="C216" s="387"/>
      <c r="D216" s="389"/>
    </row>
    <row r="217" spans="2:4" x14ac:dyDescent="0.25">
      <c r="B217" s="7" t="s">
        <v>292</v>
      </c>
      <c r="C217" s="362">
        <v>0</v>
      </c>
      <c r="D217" s="85"/>
    </row>
    <row r="218" spans="2:4" x14ac:dyDescent="0.25">
      <c r="B218" s="7" t="s">
        <v>293</v>
      </c>
      <c r="C218" s="362">
        <v>0</v>
      </c>
      <c r="D218" s="85"/>
    </row>
    <row r="219" spans="2:4" x14ac:dyDescent="0.25">
      <c r="B219" s="7" t="s">
        <v>294</v>
      </c>
      <c r="C219" s="362">
        <v>0</v>
      </c>
      <c r="D219" s="85"/>
    </row>
    <row r="220" spans="2:4" x14ac:dyDescent="0.25">
      <c r="B220" s="7"/>
      <c r="C220" s="387"/>
      <c r="D220" s="389"/>
    </row>
    <row r="221" spans="2:4" x14ac:dyDescent="0.25">
      <c r="B221" s="341" t="s">
        <v>295</v>
      </c>
      <c r="C221" s="387"/>
      <c r="D221" s="389"/>
    </row>
    <row r="222" spans="2:4" x14ac:dyDescent="0.25">
      <c r="B222" s="7" t="s">
        <v>296</v>
      </c>
      <c r="C222" s="362">
        <v>0</v>
      </c>
      <c r="D222" s="85"/>
    </row>
    <row r="223" spans="2:4" x14ac:dyDescent="0.25">
      <c r="B223" s="7" t="s">
        <v>297</v>
      </c>
      <c r="C223" s="362">
        <v>0</v>
      </c>
      <c r="D223" s="85"/>
    </row>
    <row r="224" spans="2:4" x14ac:dyDescent="0.25">
      <c r="B224" s="7" t="s">
        <v>298</v>
      </c>
      <c r="C224" s="362">
        <v>0</v>
      </c>
      <c r="D224" s="85"/>
    </row>
    <row r="225" spans="2:4" ht="15.75" thickBot="1" x14ac:dyDescent="0.3">
      <c r="B225" s="10" t="s">
        <v>299</v>
      </c>
      <c r="C225" s="365">
        <v>0</v>
      </c>
      <c r="D225" s="88"/>
    </row>
    <row r="226" spans="2:4" ht="15.75" thickBot="1" x14ac:dyDescent="0.3"/>
    <row r="227" spans="2:4" ht="15.75" thickBot="1" x14ac:dyDescent="0.3">
      <c r="B227" s="404" t="s">
        <v>221</v>
      </c>
      <c r="C227" s="398" t="str">
        <f>$C$17</f>
        <v>Istkosten 2025</v>
      </c>
      <c r="D227" s="399" t="s">
        <v>2</v>
      </c>
    </row>
    <row r="228" spans="2:4" x14ac:dyDescent="0.25">
      <c r="B228" s="342" t="s">
        <v>301</v>
      </c>
      <c r="C228" s="70">
        <f>C232+C233+C234+C237+C238+C239+C240</f>
        <v>0</v>
      </c>
      <c r="D228" s="6"/>
    </row>
    <row r="229" spans="2:4" x14ac:dyDescent="0.25">
      <c r="B229" s="7" t="s">
        <v>3</v>
      </c>
      <c r="C229" s="364">
        <v>0</v>
      </c>
      <c r="D229" s="85"/>
    </row>
    <row r="230" spans="2:4" x14ac:dyDescent="0.25">
      <c r="B230" s="7"/>
      <c r="C230" s="396"/>
      <c r="D230" s="389"/>
    </row>
    <row r="231" spans="2:4" x14ac:dyDescent="0.25">
      <c r="B231" s="341" t="s">
        <v>291</v>
      </c>
      <c r="C231" s="387"/>
      <c r="D231" s="389"/>
    </row>
    <row r="232" spans="2:4" x14ac:dyDescent="0.25">
      <c r="B232" s="7" t="s">
        <v>292</v>
      </c>
      <c r="C232" s="362">
        <v>0</v>
      </c>
      <c r="D232" s="85"/>
    </row>
    <row r="233" spans="2:4" x14ac:dyDescent="0.25">
      <c r="B233" s="7" t="s">
        <v>293</v>
      </c>
      <c r="C233" s="362">
        <v>0</v>
      </c>
      <c r="D233" s="85"/>
    </row>
    <row r="234" spans="2:4" x14ac:dyDescent="0.25">
      <c r="B234" s="7" t="s">
        <v>294</v>
      </c>
      <c r="C234" s="362">
        <v>0</v>
      </c>
      <c r="D234" s="85"/>
    </row>
    <row r="235" spans="2:4" x14ac:dyDescent="0.25">
      <c r="B235" s="7"/>
      <c r="C235" s="387"/>
      <c r="D235" s="389"/>
    </row>
    <row r="236" spans="2:4" x14ac:dyDescent="0.25">
      <c r="B236" s="341" t="s">
        <v>295</v>
      </c>
      <c r="C236" s="387"/>
      <c r="D236" s="389"/>
    </row>
    <row r="237" spans="2:4" x14ac:dyDescent="0.25">
      <c r="B237" s="7" t="s">
        <v>296</v>
      </c>
      <c r="C237" s="362">
        <v>0</v>
      </c>
      <c r="D237" s="85"/>
    </row>
    <row r="238" spans="2:4" x14ac:dyDescent="0.25">
      <c r="B238" s="7" t="s">
        <v>297</v>
      </c>
      <c r="C238" s="362">
        <v>0</v>
      </c>
      <c r="D238" s="85"/>
    </row>
    <row r="239" spans="2:4" x14ac:dyDescent="0.25">
      <c r="B239" s="7" t="s">
        <v>298</v>
      </c>
      <c r="C239" s="362">
        <v>0</v>
      </c>
      <c r="D239" s="85"/>
    </row>
    <row r="240" spans="2:4" ht="15.75" thickBot="1" x14ac:dyDescent="0.3">
      <c r="B240" s="10" t="s">
        <v>299</v>
      </c>
      <c r="C240" s="365">
        <v>0</v>
      </c>
      <c r="D240" s="88"/>
    </row>
  </sheetData>
  <sheetProtection algorithmName="SHA-512" hashValue="axUVQuxN/GjjfpWOCFk5vAaHBR68gWVfvZUaRrLDC+vGNU5Z6z/EmxSg1RA71rEjYtBb2Tld6s/SYCgPiNTqgw==" saltValue="K1HZvHa+qUdMhMDxyymOsw==" spinCount="100000" sheet="1"/>
  <pageMargins left="0.7" right="0.7" top="0.78740157499999996" bottom="0.78740157499999996"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6"/>
  <dimension ref="A1:H147"/>
  <sheetViews>
    <sheetView workbookViewId="0">
      <selection activeCell="D119" sqref="D119"/>
    </sheetView>
  </sheetViews>
  <sheetFormatPr baseColWidth="10" defaultRowHeight="15" x14ac:dyDescent="0.25"/>
  <cols>
    <col min="2" max="2" width="81.42578125" bestFit="1" customWidth="1"/>
    <col min="3" max="3" width="35" bestFit="1" customWidth="1"/>
    <col min="4" max="4" width="26.85546875" bestFit="1" customWidth="1"/>
    <col min="5" max="5" width="56.85546875" bestFit="1" customWidth="1"/>
  </cols>
  <sheetData>
    <row r="1" spans="1:3" x14ac:dyDescent="0.25">
      <c r="A1">
        <v>-1</v>
      </c>
    </row>
    <row r="3" spans="1:3" x14ac:dyDescent="0.25">
      <c r="B3" t="s">
        <v>21</v>
      </c>
    </row>
    <row r="4" spans="1:3" x14ac:dyDescent="0.25">
      <c r="B4" t="s">
        <v>41</v>
      </c>
    </row>
    <row r="10" spans="1:3" x14ac:dyDescent="0.25">
      <c r="B10" t="s">
        <v>58</v>
      </c>
    </row>
    <row r="11" spans="1:3" x14ac:dyDescent="0.25">
      <c r="B11" t="s">
        <v>24</v>
      </c>
    </row>
    <row r="12" spans="1:3" x14ac:dyDescent="0.25">
      <c r="B12" t="s">
        <v>68</v>
      </c>
    </row>
    <row r="13" spans="1:3" x14ac:dyDescent="0.25">
      <c r="B13" t="s">
        <v>59</v>
      </c>
      <c r="C13" t="s">
        <v>59</v>
      </c>
    </row>
    <row r="14" spans="1:3" x14ac:dyDescent="0.25">
      <c r="B14" t="s">
        <v>60</v>
      </c>
      <c r="C14" t="s">
        <v>60</v>
      </c>
    </row>
    <row r="15" spans="1:3" x14ac:dyDescent="0.25">
      <c r="B15" t="s">
        <v>61</v>
      </c>
      <c r="C15" t="s">
        <v>61</v>
      </c>
    </row>
    <row r="16" spans="1:3" x14ac:dyDescent="0.25">
      <c r="B16" t="s">
        <v>62</v>
      </c>
      <c r="C16" t="s">
        <v>62</v>
      </c>
    </row>
    <row r="17" spans="2:3" x14ac:dyDescent="0.25">
      <c r="B17" t="s">
        <v>25</v>
      </c>
      <c r="C17" t="s">
        <v>25</v>
      </c>
    </row>
    <row r="21" spans="2:3" x14ac:dyDescent="0.25">
      <c r="B21" t="s">
        <v>36</v>
      </c>
      <c r="C21" t="s">
        <v>36</v>
      </c>
    </row>
    <row r="22" spans="2:3" x14ac:dyDescent="0.25">
      <c r="B22" t="s">
        <v>40</v>
      </c>
      <c r="C22" t="s">
        <v>40</v>
      </c>
    </row>
    <row r="23" spans="2:3" x14ac:dyDescent="0.25">
      <c r="B23" t="s">
        <v>39</v>
      </c>
      <c r="C23" t="s">
        <v>39</v>
      </c>
    </row>
    <row r="24" spans="2:3" x14ac:dyDescent="0.25">
      <c r="B24" t="s">
        <v>43</v>
      </c>
      <c r="C24" t="s">
        <v>25</v>
      </c>
    </row>
    <row r="25" spans="2:3" x14ac:dyDescent="0.25">
      <c r="B25" t="s">
        <v>25</v>
      </c>
      <c r="C25" s="264" t="s">
        <v>199</v>
      </c>
    </row>
    <row r="29" spans="2:3" x14ac:dyDescent="0.25">
      <c r="B29" t="s">
        <v>45</v>
      </c>
    </row>
    <row r="30" spans="2:3" x14ac:dyDescent="0.25">
      <c r="B30" t="s">
        <v>46</v>
      </c>
    </row>
    <row r="31" spans="2:3" x14ac:dyDescent="0.25">
      <c r="B31" t="s">
        <v>47</v>
      </c>
    </row>
    <row r="37" spans="1:6" x14ac:dyDescent="0.25">
      <c r="B37" s="267" t="s">
        <v>115</v>
      </c>
    </row>
    <row r="39" spans="1:6" x14ac:dyDescent="0.25">
      <c r="A39" t="s">
        <v>203</v>
      </c>
      <c r="B39" t="s">
        <v>85</v>
      </c>
      <c r="C39" t="s">
        <v>205</v>
      </c>
      <c r="D39" t="s">
        <v>84</v>
      </c>
      <c r="E39" t="s">
        <v>83</v>
      </c>
      <c r="F39" t="s">
        <v>82</v>
      </c>
    </row>
    <row r="40" spans="1:6" x14ac:dyDescent="0.25">
      <c r="A40">
        <v>2</v>
      </c>
      <c r="B40" s="150" t="s">
        <v>87</v>
      </c>
      <c r="C40" s="150" t="str">
        <f>CONCATENATE(A40,D40)</f>
        <v>2LEAG_Ahf_AB_01</v>
      </c>
      <c r="D40" s="150" t="s">
        <v>97</v>
      </c>
      <c r="E40" s="150" t="s">
        <v>98</v>
      </c>
      <c r="F40" s="150">
        <v>60</v>
      </c>
    </row>
    <row r="41" spans="1:6" x14ac:dyDescent="0.25">
      <c r="A41">
        <v>2</v>
      </c>
      <c r="B41" s="150"/>
      <c r="C41" s="150" t="str">
        <f t="shared" ref="C41:C63" si="0">CONCATENATE(A41,D41)</f>
        <v>2LEAG_Ahf_CD_02</v>
      </c>
      <c r="D41" s="150" t="s">
        <v>99</v>
      </c>
      <c r="E41" s="150" t="s">
        <v>98</v>
      </c>
      <c r="F41" s="150">
        <v>60</v>
      </c>
    </row>
    <row r="42" spans="1:6" x14ac:dyDescent="0.25">
      <c r="A42">
        <v>2</v>
      </c>
      <c r="B42" s="150"/>
      <c r="C42" s="150" t="str">
        <f t="shared" si="0"/>
        <v>2LEAG_Thy_AB_03</v>
      </c>
      <c r="D42" s="150" t="s">
        <v>100</v>
      </c>
      <c r="E42" s="150" t="s">
        <v>98</v>
      </c>
      <c r="F42" s="150">
        <v>60</v>
      </c>
    </row>
    <row r="43" spans="1:6" x14ac:dyDescent="0.25">
      <c r="A43">
        <v>2</v>
      </c>
      <c r="B43" s="150"/>
      <c r="C43" s="150" t="str">
        <f t="shared" si="0"/>
        <v>2LEAG_Thy_CDE_04</v>
      </c>
      <c r="D43" s="150" t="s">
        <v>96</v>
      </c>
      <c r="E43" s="150" t="s">
        <v>98</v>
      </c>
      <c r="F43" s="150">
        <v>90</v>
      </c>
    </row>
    <row r="44" spans="1:6" x14ac:dyDescent="0.25">
      <c r="A44">
        <v>2</v>
      </c>
      <c r="B44" s="150" t="s">
        <v>88</v>
      </c>
      <c r="C44" s="150" t="str">
        <f t="shared" si="0"/>
        <v>2RWE Generation Gersteinwerk Block F</v>
      </c>
      <c r="D44" s="150" t="s">
        <v>95</v>
      </c>
      <c r="E44" s="150" t="s">
        <v>101</v>
      </c>
      <c r="F44" s="150">
        <v>370</v>
      </c>
    </row>
    <row r="45" spans="1:6" x14ac:dyDescent="0.25">
      <c r="A45">
        <v>2</v>
      </c>
      <c r="B45" s="150"/>
      <c r="C45" s="150" t="str">
        <f t="shared" si="0"/>
        <v>2RWE Generation Gersteinwerk Block G</v>
      </c>
      <c r="D45" s="150" t="s">
        <v>102</v>
      </c>
      <c r="E45" s="150" t="s">
        <v>101</v>
      </c>
      <c r="F45" s="150">
        <v>355</v>
      </c>
    </row>
    <row r="46" spans="1:6" x14ac:dyDescent="0.25">
      <c r="A46">
        <v>2</v>
      </c>
      <c r="B46" s="150"/>
      <c r="C46" s="150" t="str">
        <f t="shared" si="0"/>
        <v>2RWE Generation Gersteinwerk Block K</v>
      </c>
      <c r="D46" s="150" t="s">
        <v>200</v>
      </c>
      <c r="E46" s="150" t="s">
        <v>101</v>
      </c>
      <c r="F46" s="150">
        <v>95</v>
      </c>
    </row>
    <row r="47" spans="1:6" x14ac:dyDescent="0.25">
      <c r="A47">
        <v>2</v>
      </c>
      <c r="B47" s="150"/>
      <c r="C47" s="150" t="str">
        <f t="shared" si="0"/>
        <v>2AirProducts2023</v>
      </c>
      <c r="D47" s="150" t="s">
        <v>202</v>
      </c>
      <c r="E47" s="150" t="s">
        <v>201</v>
      </c>
      <c r="F47" s="150">
        <v>9</v>
      </c>
    </row>
    <row r="48" spans="1:6" x14ac:dyDescent="0.25">
      <c r="A48">
        <v>2</v>
      </c>
      <c r="B48" s="150" t="s">
        <v>89</v>
      </c>
      <c r="C48" s="150" t="str">
        <f t="shared" si="0"/>
        <v>2Statkraft 02 Landesbergen</v>
      </c>
      <c r="D48" s="150" t="s">
        <v>94</v>
      </c>
      <c r="E48" s="150" t="s">
        <v>103</v>
      </c>
      <c r="F48" s="150">
        <v>56</v>
      </c>
    </row>
    <row r="49" spans="1:6" x14ac:dyDescent="0.25">
      <c r="A49">
        <v>2</v>
      </c>
      <c r="B49" s="150"/>
      <c r="C49" s="150" t="str">
        <f t="shared" si="0"/>
        <v>2Statkraft 01 Emden</v>
      </c>
      <c r="D49" s="150" t="s">
        <v>93</v>
      </c>
      <c r="E49" s="150" t="s">
        <v>103</v>
      </c>
      <c r="F49" s="150">
        <v>50</v>
      </c>
    </row>
    <row r="50" spans="1:6" x14ac:dyDescent="0.25">
      <c r="A50">
        <v>2</v>
      </c>
      <c r="B50" s="150"/>
      <c r="C50" s="150" t="str">
        <f t="shared" si="0"/>
        <v>2</v>
      </c>
      <c r="D50" s="150"/>
      <c r="E50" s="150"/>
      <c r="F50" s="150"/>
    </row>
    <row r="51" spans="1:6" x14ac:dyDescent="0.25">
      <c r="A51">
        <v>2</v>
      </c>
      <c r="B51" s="150"/>
      <c r="C51" s="150" t="str">
        <f t="shared" si="0"/>
        <v>2</v>
      </c>
      <c r="D51" s="150"/>
      <c r="E51" s="150"/>
      <c r="F51" s="150"/>
    </row>
    <row r="52" spans="1:6" x14ac:dyDescent="0.25">
      <c r="A52">
        <v>2</v>
      </c>
      <c r="B52" s="150" t="s">
        <v>90</v>
      </c>
      <c r="C52" s="150" t="str">
        <f t="shared" si="0"/>
        <v>2</v>
      </c>
      <c r="D52" s="150"/>
      <c r="E52" s="150"/>
      <c r="F52" s="150"/>
    </row>
    <row r="53" spans="1:6" x14ac:dyDescent="0.25">
      <c r="A53">
        <v>1</v>
      </c>
      <c r="B53" s="150" t="s">
        <v>87</v>
      </c>
      <c r="C53" s="150" t="str">
        <f t="shared" si="0"/>
        <v>1LEAG_Ahf_AB_01</v>
      </c>
      <c r="D53" s="150" t="s">
        <v>97</v>
      </c>
      <c r="E53" s="150" t="s">
        <v>98</v>
      </c>
      <c r="F53" s="150">
        <v>60</v>
      </c>
    </row>
    <row r="54" spans="1:6" x14ac:dyDescent="0.25">
      <c r="A54">
        <v>1</v>
      </c>
      <c r="B54" s="150"/>
      <c r="C54" s="150" t="str">
        <f t="shared" si="0"/>
        <v>1LEAG_Ahf_CD_02</v>
      </c>
      <c r="D54" s="150" t="s">
        <v>99</v>
      </c>
      <c r="E54" s="150" t="s">
        <v>98</v>
      </c>
      <c r="F54" s="150">
        <v>60</v>
      </c>
    </row>
    <row r="55" spans="1:6" x14ac:dyDescent="0.25">
      <c r="A55">
        <v>1</v>
      </c>
      <c r="B55" s="150"/>
      <c r="C55" s="150" t="str">
        <f t="shared" si="0"/>
        <v>1LEAG_Thy_AB_03</v>
      </c>
      <c r="D55" s="150" t="s">
        <v>100</v>
      </c>
      <c r="E55" s="150" t="s">
        <v>98</v>
      </c>
      <c r="F55" s="150">
        <v>60</v>
      </c>
    </row>
    <row r="56" spans="1:6" x14ac:dyDescent="0.25">
      <c r="A56">
        <v>1</v>
      </c>
      <c r="B56" s="150"/>
      <c r="C56" s="150" t="str">
        <f t="shared" si="0"/>
        <v>1LEAG_Thy_CDE_04</v>
      </c>
      <c r="D56" s="150" t="s">
        <v>96</v>
      </c>
      <c r="E56" s="150" t="s">
        <v>98</v>
      </c>
      <c r="F56" s="150">
        <v>90</v>
      </c>
    </row>
    <row r="57" spans="1:6" x14ac:dyDescent="0.25">
      <c r="A57">
        <v>1</v>
      </c>
      <c r="B57" s="150" t="s">
        <v>88</v>
      </c>
      <c r="C57" s="150" t="str">
        <f t="shared" si="0"/>
        <v>1RWE Generation Gersteinwerk Block F</v>
      </c>
      <c r="D57" s="150" t="s">
        <v>95</v>
      </c>
      <c r="E57" s="150" t="s">
        <v>101</v>
      </c>
      <c r="F57" s="150">
        <v>340</v>
      </c>
    </row>
    <row r="58" spans="1:6" x14ac:dyDescent="0.25">
      <c r="A58">
        <v>1</v>
      </c>
      <c r="B58" s="150"/>
      <c r="C58" s="150" t="str">
        <f t="shared" si="0"/>
        <v>1RWE Generation Gersteinwerk Block G</v>
      </c>
      <c r="D58" s="150" t="s">
        <v>102</v>
      </c>
      <c r="E58" s="150" t="s">
        <v>101</v>
      </c>
      <c r="F58" s="150">
        <v>340</v>
      </c>
    </row>
    <row r="59" spans="1:6" x14ac:dyDescent="0.25">
      <c r="A59">
        <v>1</v>
      </c>
      <c r="B59" s="150" t="s">
        <v>89</v>
      </c>
      <c r="C59" s="150" t="str">
        <f t="shared" si="0"/>
        <v>1Statkraft 02 Landesbergen</v>
      </c>
      <c r="D59" s="150" t="s">
        <v>94</v>
      </c>
      <c r="E59" s="150" t="s">
        <v>103</v>
      </c>
      <c r="F59" s="150">
        <v>56</v>
      </c>
    </row>
    <row r="60" spans="1:6" x14ac:dyDescent="0.25">
      <c r="A60">
        <v>1</v>
      </c>
      <c r="B60" s="150"/>
      <c r="C60" s="150" t="str">
        <f t="shared" si="0"/>
        <v>1Statkraft 01 Emden</v>
      </c>
      <c r="D60" s="150" t="s">
        <v>93</v>
      </c>
      <c r="E60" s="150" t="s">
        <v>103</v>
      </c>
      <c r="F60" s="150">
        <v>50</v>
      </c>
    </row>
    <row r="61" spans="1:6" x14ac:dyDescent="0.25">
      <c r="A61">
        <v>1</v>
      </c>
      <c r="B61" s="150"/>
      <c r="C61" s="150" t="str">
        <f t="shared" si="0"/>
        <v>1</v>
      </c>
      <c r="D61" s="150"/>
      <c r="E61" s="150"/>
      <c r="F61" s="150"/>
    </row>
    <row r="62" spans="1:6" x14ac:dyDescent="0.25">
      <c r="A62">
        <v>1</v>
      </c>
      <c r="B62" s="150"/>
      <c r="C62" s="150" t="str">
        <f t="shared" si="0"/>
        <v>1</v>
      </c>
      <c r="D62" s="150"/>
      <c r="E62" s="150"/>
      <c r="F62" s="150"/>
    </row>
    <row r="63" spans="1:6" x14ac:dyDescent="0.25">
      <c r="A63">
        <v>1</v>
      </c>
      <c r="B63" s="150" t="s">
        <v>90</v>
      </c>
      <c r="C63" s="150" t="str">
        <f t="shared" si="0"/>
        <v>1</v>
      </c>
      <c r="D63" s="150"/>
      <c r="E63" s="150"/>
      <c r="F63" s="150"/>
    </row>
    <row r="66" spans="2:3" x14ac:dyDescent="0.25">
      <c r="B66" s="352" t="s">
        <v>307</v>
      </c>
      <c r="C66" s="353"/>
    </row>
    <row r="67" spans="2:3" x14ac:dyDescent="0.25">
      <c r="B67" s="353" t="s">
        <v>285</v>
      </c>
      <c r="C67" s="353" t="s">
        <v>157</v>
      </c>
    </row>
    <row r="68" spans="2:3" x14ac:dyDescent="0.25">
      <c r="B68" s="353" t="s">
        <v>286</v>
      </c>
      <c r="C68" s="353" t="s">
        <v>157</v>
      </c>
    </row>
    <row r="69" spans="2:3" x14ac:dyDescent="0.25">
      <c r="B69" s="353" t="s">
        <v>287</v>
      </c>
      <c r="C69" s="353" t="s">
        <v>157</v>
      </c>
    </row>
    <row r="70" spans="2:3" x14ac:dyDescent="0.25">
      <c r="B70" s="353" t="s">
        <v>288</v>
      </c>
      <c r="C70" s="353" t="s">
        <v>309</v>
      </c>
    </row>
    <row r="71" spans="2:3" x14ac:dyDescent="0.25">
      <c r="B71" s="353" t="s">
        <v>289</v>
      </c>
      <c r="C71" s="353" t="s">
        <v>309</v>
      </c>
    </row>
    <row r="76" spans="2:3" x14ac:dyDescent="0.25">
      <c r="B76" t="s">
        <v>104</v>
      </c>
    </row>
    <row r="77" spans="2:3" x14ac:dyDescent="0.25">
      <c r="B77" t="s">
        <v>105</v>
      </c>
    </row>
    <row r="79" spans="2:3" x14ac:dyDescent="0.25">
      <c r="B79" t="s">
        <v>161</v>
      </c>
    </row>
    <row r="80" spans="2:3" x14ac:dyDescent="0.25">
      <c r="B80" t="s">
        <v>162</v>
      </c>
    </row>
    <row r="81" spans="2:6" x14ac:dyDescent="0.25">
      <c r="B81" t="s">
        <v>163</v>
      </c>
    </row>
    <row r="82" spans="2:6" x14ac:dyDescent="0.25">
      <c r="B82" t="s">
        <v>173</v>
      </c>
    </row>
    <row r="83" spans="2:6" x14ac:dyDescent="0.25">
      <c r="B83" t="s">
        <v>165</v>
      </c>
    </row>
    <row r="84" spans="2:6" x14ac:dyDescent="0.25">
      <c r="B84" t="s">
        <v>166</v>
      </c>
    </row>
    <row r="85" spans="2:6" x14ac:dyDescent="0.25">
      <c r="B85" t="s">
        <v>167</v>
      </c>
    </row>
    <row r="86" spans="2:6" x14ac:dyDescent="0.25">
      <c r="B86" t="s">
        <v>168</v>
      </c>
    </row>
    <row r="87" spans="2:6" x14ac:dyDescent="0.25">
      <c r="B87" t="s">
        <v>169</v>
      </c>
    </row>
    <row r="88" spans="2:6" x14ac:dyDescent="0.25">
      <c r="B88" t="s">
        <v>164</v>
      </c>
    </row>
    <row r="89" spans="2:6" x14ac:dyDescent="0.25">
      <c r="B89" t="s">
        <v>182</v>
      </c>
      <c r="F89" t="e">
        <f ca="1">OFFSET($B$40,,,COUNTA('+'!$B$40:$B$52),1)</f>
        <v>#VALUE!</v>
      </c>
    </row>
    <row r="90" spans="2:6" x14ac:dyDescent="0.25">
      <c r="B90" t="s">
        <v>181</v>
      </c>
    </row>
    <row r="91" spans="2:6" x14ac:dyDescent="0.25">
      <c r="B91" t="s">
        <v>156</v>
      </c>
    </row>
    <row r="101" spans="2:5" x14ac:dyDescent="0.25">
      <c r="B101" s="151" t="s">
        <v>114</v>
      </c>
    </row>
    <row r="102" spans="2:5" x14ac:dyDescent="0.25">
      <c r="B102" t="s">
        <v>85</v>
      </c>
      <c r="C102" t="s">
        <v>92</v>
      </c>
      <c r="D102" t="s">
        <v>106</v>
      </c>
      <c r="E102" t="s">
        <v>120</v>
      </c>
    </row>
    <row r="103" spans="2:5" x14ac:dyDescent="0.25">
      <c r="B103" t="s">
        <v>87</v>
      </c>
      <c r="C103" s="149" t="s">
        <v>107</v>
      </c>
      <c r="D103">
        <v>500</v>
      </c>
      <c r="E103" s="2"/>
    </row>
    <row r="104" spans="2:5" x14ac:dyDescent="0.25">
      <c r="C104" s="149" t="s">
        <v>108</v>
      </c>
      <c r="D104">
        <v>500</v>
      </c>
      <c r="E104" s="2"/>
    </row>
    <row r="105" spans="2:5" x14ac:dyDescent="0.25">
      <c r="B105" t="s">
        <v>88</v>
      </c>
      <c r="C105" s="149" t="s">
        <v>109</v>
      </c>
      <c r="D105">
        <v>300</v>
      </c>
      <c r="E105" s="2"/>
    </row>
    <row r="106" spans="2:5" x14ac:dyDescent="0.25">
      <c r="C106" s="149" t="s">
        <v>110</v>
      </c>
      <c r="D106">
        <v>300</v>
      </c>
      <c r="E106" s="2"/>
    </row>
    <row r="107" spans="2:5" x14ac:dyDescent="0.25">
      <c r="C107" s="149" t="s">
        <v>111</v>
      </c>
      <c r="D107">
        <v>300</v>
      </c>
      <c r="E107" s="2"/>
    </row>
    <row r="108" spans="2:5" x14ac:dyDescent="0.25">
      <c r="C108" s="149" t="s">
        <v>112</v>
      </c>
      <c r="D108">
        <v>300</v>
      </c>
      <c r="E108" s="2"/>
    </row>
    <row r="109" spans="2:5" x14ac:dyDescent="0.25">
      <c r="C109" s="149" t="s">
        <v>113</v>
      </c>
      <c r="D109">
        <v>300</v>
      </c>
      <c r="E109" s="2"/>
    </row>
    <row r="110" spans="2:5" x14ac:dyDescent="0.25">
      <c r="C110" s="149"/>
      <c r="E110" s="2"/>
    </row>
    <row r="115" spans="2:8" x14ac:dyDescent="0.25">
      <c r="H115" t="e">
        <f ca="1">OFFSET('+'!$B$118:$E$118,1,MATCH(B31,'+'!$B$118:$E$118,0)-1,COUNTA(INDEX('+'!$B$118:$E$123,,MATCH(B31,'+'!$B$118:$E$118,0)))-1,1)</f>
        <v>#N/A</v>
      </c>
    </row>
    <row r="116" spans="2:8" x14ac:dyDescent="0.25">
      <c r="H116" s="152" t="e">
        <f ca="1">OFFSET('+'!$B$127:$E$127,1,MATCH(B64,'+'!$B$127:$E$127,0)-1,COUNTA(INDEX('+'!$B$127:$E$131,,MATCH(B64,'+'!$B$127:$E$127,0)))-1,1)</f>
        <v>#N/A</v>
      </c>
    </row>
    <row r="118" spans="2:8" x14ac:dyDescent="0.25">
      <c r="B118" t="s">
        <v>87</v>
      </c>
      <c r="C118" t="s">
        <v>88</v>
      </c>
      <c r="D118" t="s">
        <v>89</v>
      </c>
      <c r="E118" t="s">
        <v>90</v>
      </c>
    </row>
    <row r="119" spans="2:8" x14ac:dyDescent="0.25">
      <c r="B119" s="149" t="s">
        <v>107</v>
      </c>
      <c r="C119" s="149" t="s">
        <v>109</v>
      </c>
      <c r="D119" s="149"/>
      <c r="E119" s="149"/>
    </row>
    <row r="120" spans="2:8" x14ac:dyDescent="0.25">
      <c r="B120" s="149" t="s">
        <v>108</v>
      </c>
      <c r="C120" s="149" t="s">
        <v>110</v>
      </c>
      <c r="D120" s="149"/>
      <c r="E120" s="149"/>
    </row>
    <row r="121" spans="2:8" x14ac:dyDescent="0.25">
      <c r="B121" s="149"/>
      <c r="C121" s="149" t="s">
        <v>111</v>
      </c>
      <c r="D121" s="149"/>
      <c r="E121" s="149"/>
    </row>
    <row r="122" spans="2:8" x14ac:dyDescent="0.25">
      <c r="B122" s="149"/>
      <c r="C122" s="149" t="s">
        <v>112</v>
      </c>
      <c r="D122" s="149"/>
      <c r="E122" s="149"/>
    </row>
    <row r="123" spans="2:8" x14ac:dyDescent="0.25">
      <c r="B123" s="149"/>
      <c r="C123" s="149" t="s">
        <v>113</v>
      </c>
      <c r="D123" s="149"/>
      <c r="E123" s="149"/>
    </row>
    <row r="127" spans="2:8" x14ac:dyDescent="0.25">
      <c r="B127" t="s">
        <v>87</v>
      </c>
      <c r="C127" t="s">
        <v>88</v>
      </c>
      <c r="D127" t="s">
        <v>89</v>
      </c>
      <c r="E127" t="s">
        <v>90</v>
      </c>
    </row>
    <row r="128" spans="2:8" x14ac:dyDescent="0.25">
      <c r="B128" t="s">
        <v>97</v>
      </c>
      <c r="C128" t="s">
        <v>95</v>
      </c>
      <c r="D128" t="s">
        <v>94</v>
      </c>
    </row>
    <row r="129" spans="2:4" x14ac:dyDescent="0.25">
      <c r="B129" t="s">
        <v>99</v>
      </c>
      <c r="C129" t="s">
        <v>102</v>
      </c>
      <c r="D129" t="s">
        <v>93</v>
      </c>
    </row>
    <row r="130" spans="2:4" x14ac:dyDescent="0.25">
      <c r="B130" t="s">
        <v>100</v>
      </c>
      <c r="C130" t="s">
        <v>200</v>
      </c>
    </row>
    <row r="131" spans="2:4" x14ac:dyDescent="0.25">
      <c r="B131" t="s">
        <v>96</v>
      </c>
      <c r="C131" t="s">
        <v>202</v>
      </c>
    </row>
    <row r="135" spans="2:4" x14ac:dyDescent="0.25">
      <c r="B135" s="151" t="s">
        <v>185</v>
      </c>
    </row>
    <row r="137" spans="2:4" x14ac:dyDescent="0.25">
      <c r="B137" t="s">
        <v>179</v>
      </c>
    </row>
    <row r="138" spans="2:4" x14ac:dyDescent="0.25">
      <c r="B138" t="s">
        <v>181</v>
      </c>
    </row>
    <row r="139" spans="2:4" x14ac:dyDescent="0.25">
      <c r="B139" t="s">
        <v>178</v>
      </c>
    </row>
    <row r="141" spans="2:4" x14ac:dyDescent="0.25">
      <c r="B141" t="s">
        <v>183</v>
      </c>
    </row>
    <row r="142" spans="2:4" x14ac:dyDescent="0.25">
      <c r="B142" t="s">
        <v>184</v>
      </c>
    </row>
    <row r="145" spans="2:5" x14ac:dyDescent="0.25">
      <c r="B145" t="s">
        <v>87</v>
      </c>
      <c r="C145" t="s">
        <v>88</v>
      </c>
      <c r="D145" t="s">
        <v>89</v>
      </c>
      <c r="E145" t="s">
        <v>90</v>
      </c>
    </row>
    <row r="146" spans="2:5" x14ac:dyDescent="0.25">
      <c r="C146" t="s">
        <v>194</v>
      </c>
      <c r="D146" t="s">
        <v>192</v>
      </c>
      <c r="E146" t="s">
        <v>193</v>
      </c>
    </row>
    <row r="147" spans="2:5" x14ac:dyDescent="0.25">
      <c r="C147" t="s">
        <v>195</v>
      </c>
    </row>
  </sheetData>
  <sheetProtection selectLockedCells="1"/>
  <pageMargins left="0.7" right="0.7" top="0.78740157499999996" bottom="0.78740157499999996"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tabColor theme="0" tint="-0.14999847407452621"/>
    <pageSetUpPr fitToPage="1"/>
  </sheetPr>
  <dimension ref="B2:Q69"/>
  <sheetViews>
    <sheetView tabSelected="1" zoomScaleNormal="100" workbookViewId="0">
      <selection activeCell="C3" sqref="C3"/>
    </sheetView>
  </sheetViews>
  <sheetFormatPr baseColWidth="10" defaultColWidth="11.42578125" defaultRowHeight="15" x14ac:dyDescent="0.25"/>
  <cols>
    <col min="1" max="1" width="11.42578125" style="416"/>
    <col min="2" max="2" width="90.28515625" style="416" customWidth="1"/>
    <col min="3" max="3" width="32.42578125" style="416" customWidth="1"/>
    <col min="4" max="4" width="58.7109375" style="416" customWidth="1"/>
    <col min="5" max="5" width="29.85546875" style="416" customWidth="1"/>
    <col min="6" max="6" width="11.42578125" style="416" customWidth="1"/>
    <col min="7" max="7" width="65.140625" style="416" customWidth="1"/>
    <col min="8" max="8" width="32.42578125" style="416" customWidth="1"/>
    <col min="9" max="9" width="11.42578125" style="416"/>
    <col min="10" max="10" width="62.140625" style="416" bestFit="1" customWidth="1"/>
    <col min="11" max="11" width="32.42578125" style="416" customWidth="1"/>
    <col min="12" max="12" width="11.42578125" style="416"/>
    <col min="13" max="13" width="63.140625" style="416" customWidth="1"/>
    <col min="14" max="14" width="31.140625" style="416" customWidth="1"/>
    <col min="15" max="15" width="11.42578125" style="416"/>
    <col min="16" max="16" width="68" style="416" customWidth="1"/>
    <col min="17" max="17" width="31.140625" style="416" customWidth="1"/>
    <col min="18" max="16384" width="11.42578125" style="416"/>
  </cols>
  <sheetData>
    <row r="2" spans="2:17" ht="18.75" x14ac:dyDescent="0.3">
      <c r="B2" s="415" t="s">
        <v>6</v>
      </c>
      <c r="C2" s="476" t="s">
        <v>88</v>
      </c>
    </row>
    <row r="3" spans="2:17" ht="18.75" x14ac:dyDescent="0.3">
      <c r="B3" s="415" t="s">
        <v>7</v>
      </c>
      <c r="C3" s="476"/>
    </row>
    <row r="5" spans="2:17" ht="18.75" x14ac:dyDescent="0.3">
      <c r="B5" s="417" t="s">
        <v>119</v>
      </c>
      <c r="D5" s="418"/>
      <c r="P5" s="419"/>
      <c r="Q5" s="419"/>
    </row>
    <row r="6" spans="2:17" x14ac:dyDescent="0.25">
      <c r="P6" s="419"/>
      <c r="Q6" s="419"/>
    </row>
    <row r="7" spans="2:17" ht="15" customHeight="1" x14ac:dyDescent="0.25"/>
    <row r="8" spans="2:17" ht="15" customHeight="1" x14ac:dyDescent="0.25">
      <c r="B8" s="511" t="str">
        <f>N_1!B1</f>
        <v>Istkosten Netzreserve 2025</v>
      </c>
      <c r="C8" s="512"/>
    </row>
    <row r="9" spans="2:17" ht="15" customHeight="1" x14ac:dyDescent="0.25">
      <c r="B9" s="408" t="s">
        <v>118</v>
      </c>
      <c r="C9" s="409">
        <f>SUM(C10:C15)</f>
        <v>0</v>
      </c>
    </row>
    <row r="10" spans="2:17" ht="15" customHeight="1" x14ac:dyDescent="0.25">
      <c r="B10" s="410" t="s">
        <v>213</v>
      </c>
      <c r="C10" s="411">
        <f>N_1!C15</f>
        <v>0</v>
      </c>
    </row>
    <row r="11" spans="2:17" ht="15" customHeight="1" x14ac:dyDescent="0.25">
      <c r="B11" s="410" t="s">
        <v>216</v>
      </c>
      <c r="C11" s="411">
        <f>N_1!C16</f>
        <v>0</v>
      </c>
    </row>
    <row r="12" spans="2:17" ht="15" customHeight="1" x14ac:dyDescent="0.25">
      <c r="B12" s="410" t="s">
        <v>214</v>
      </c>
      <c r="C12" s="411">
        <f>N_1!C17</f>
        <v>0</v>
      </c>
    </row>
    <row r="13" spans="2:17" ht="15" customHeight="1" x14ac:dyDescent="0.25">
      <c r="B13" s="410" t="s">
        <v>174</v>
      </c>
      <c r="C13" s="411">
        <f>N_1!C18</f>
        <v>0</v>
      </c>
    </row>
    <row r="14" spans="2:17" ht="15" customHeight="1" x14ac:dyDescent="0.25">
      <c r="B14" s="410" t="s">
        <v>19</v>
      </c>
      <c r="C14" s="411">
        <f>N_1!C19</f>
        <v>0</v>
      </c>
    </row>
    <row r="15" spans="2:17" ht="15" customHeight="1" x14ac:dyDescent="0.25">
      <c r="B15" s="410" t="s">
        <v>22</v>
      </c>
      <c r="C15" s="411">
        <f>N_1!C20</f>
        <v>0</v>
      </c>
      <c r="G15" s="442"/>
      <c r="H15" s="442"/>
    </row>
    <row r="16" spans="2:17" ht="15" customHeight="1" x14ac:dyDescent="0.25">
      <c r="B16" s="408" t="s">
        <v>117</v>
      </c>
      <c r="C16" s="412">
        <f>SUM(C17:C18)</f>
        <v>0</v>
      </c>
    </row>
    <row r="17" spans="2:3" ht="15" customHeight="1" x14ac:dyDescent="0.25">
      <c r="B17" s="410" t="s">
        <v>222</v>
      </c>
      <c r="C17" s="411">
        <f>N_1!C295</f>
        <v>0</v>
      </c>
    </row>
    <row r="18" spans="2:3" ht="15" customHeight="1" x14ac:dyDescent="0.25">
      <c r="B18" s="410" t="s">
        <v>216</v>
      </c>
      <c r="C18" s="411">
        <f>N_1!C296</f>
        <v>0</v>
      </c>
    </row>
    <row r="19" spans="2:3" ht="15" customHeight="1" x14ac:dyDescent="0.25">
      <c r="B19" s="413" t="s">
        <v>8</v>
      </c>
      <c r="C19" s="414">
        <f>SUM(C16+C9)</f>
        <v>0</v>
      </c>
    </row>
    <row r="20" spans="2:3" ht="15" customHeight="1" x14ac:dyDescent="0.25"/>
    <row r="21" spans="2:3" ht="15" customHeight="1" x14ac:dyDescent="0.25"/>
    <row r="22" spans="2:3" ht="15" customHeight="1" x14ac:dyDescent="0.25">
      <c r="B22" s="517" t="str">
        <f>P_1!B1</f>
        <v>Istkosten rotierende Phasenschieberanlage 2025</v>
      </c>
      <c r="C22" s="518"/>
    </row>
    <row r="23" spans="2:3" ht="15" customHeight="1" x14ac:dyDescent="0.25">
      <c r="B23" s="420" t="s">
        <v>196</v>
      </c>
      <c r="C23" s="421">
        <f>P_1!C6</f>
        <v>0</v>
      </c>
    </row>
    <row r="24" spans="2:3" ht="15" customHeight="1" x14ac:dyDescent="0.25">
      <c r="B24" s="420" t="s">
        <v>304</v>
      </c>
      <c r="C24" s="421">
        <f>P_1!C7</f>
        <v>0</v>
      </c>
    </row>
    <row r="25" spans="2:3" ht="15" customHeight="1" x14ac:dyDescent="0.25">
      <c r="B25" s="435" t="s">
        <v>216</v>
      </c>
      <c r="C25" s="421">
        <f>P_1!C8</f>
        <v>0</v>
      </c>
    </row>
    <row r="26" spans="2:3" x14ac:dyDescent="0.25">
      <c r="B26" s="420" t="s">
        <v>214</v>
      </c>
      <c r="C26" s="421">
        <f>P_1!C9</f>
        <v>0</v>
      </c>
    </row>
    <row r="27" spans="2:3" x14ac:dyDescent="0.25">
      <c r="B27" s="420" t="s">
        <v>174</v>
      </c>
      <c r="C27" s="421">
        <f>P_1!C10</f>
        <v>0</v>
      </c>
    </row>
    <row r="28" spans="2:3" x14ac:dyDescent="0.25">
      <c r="B28" s="420" t="s">
        <v>19</v>
      </c>
      <c r="C28" s="421">
        <f>P_1!C11</f>
        <v>0</v>
      </c>
    </row>
    <row r="29" spans="2:3" x14ac:dyDescent="0.25">
      <c r="B29" s="420" t="s">
        <v>22</v>
      </c>
      <c r="C29" s="421">
        <f>P_1!C12</f>
        <v>0</v>
      </c>
    </row>
    <row r="30" spans="2:3" x14ac:dyDescent="0.25">
      <c r="B30" s="443" t="s">
        <v>8</v>
      </c>
      <c r="C30" s="444">
        <f>SUM(C22:C29)</f>
        <v>0</v>
      </c>
    </row>
    <row r="33" spans="2:3" x14ac:dyDescent="0.25">
      <c r="B33" s="519" t="str">
        <f>K!A1</f>
        <v>Istkosten Kapazitätsreserve 2025</v>
      </c>
      <c r="C33" s="520"/>
    </row>
    <row r="34" spans="2:3" x14ac:dyDescent="0.25">
      <c r="B34" s="422" t="str">
        <f>K!A4</f>
        <v>Summe Istkosten Kapazitätsreserve</v>
      </c>
      <c r="C34" s="423">
        <f>K!B4</f>
        <v>0</v>
      </c>
    </row>
    <row r="35" spans="2:3" x14ac:dyDescent="0.25">
      <c r="B35" s="429" t="str">
        <f>K!A6</f>
        <v>Jährliche Vergütung nach § 19 Abs. 1-3 KapResV</v>
      </c>
      <c r="C35" s="430">
        <f>K!B6</f>
        <v>0</v>
      </c>
    </row>
    <row r="36" spans="2:3" x14ac:dyDescent="0.25">
      <c r="B36" s="429" t="str">
        <f>K!A7</f>
        <v>Gesondert zu erstattende Kosten nach § 19 Abs. 4-6 KapResV</v>
      </c>
      <c r="C36" s="430">
        <f>K!B7</f>
        <v>0</v>
      </c>
    </row>
    <row r="37" spans="2:3" x14ac:dyDescent="0.25">
      <c r="B37" s="429" t="str">
        <f>K!A8</f>
        <v>Kosten der ÜNB für die Durchführung der Verordnung nach § 13e EnWG</v>
      </c>
      <c r="C37" s="430">
        <f>K!B8</f>
        <v>0</v>
      </c>
    </row>
    <row r="38" spans="2:3" x14ac:dyDescent="0.25">
      <c r="B38" s="429" t="str">
        <f>K!A9</f>
        <v>Erlöse nach § 33 KapResV</v>
      </c>
      <c r="C38" s="430">
        <f>K!B9</f>
        <v>0</v>
      </c>
    </row>
    <row r="39" spans="2:3" x14ac:dyDescent="0.25">
      <c r="B39" s="429" t="str">
        <f>K!A10</f>
        <v>Einsenkerlöse nach § 25 Abs. 3 KapResV i.V.m. § 24 Absatz 5 KapResV</v>
      </c>
      <c r="C39" s="430">
        <f>K!B10</f>
        <v>0</v>
      </c>
    </row>
    <row r="42" spans="2:3" x14ac:dyDescent="0.25">
      <c r="B42" s="521" t="str">
        <f>S!A1</f>
        <v>Istkosten zeitlich gestreckte Stilllegung / Versorgungsreserve 2025</v>
      </c>
      <c r="C42" s="522"/>
    </row>
    <row r="43" spans="2:3" x14ac:dyDescent="0.25">
      <c r="B43" s="424" t="str">
        <f>S!A4</f>
        <v>Summe Istkosten Versorgungsreserve u.a.</v>
      </c>
      <c r="C43" s="425">
        <f>S!B4</f>
        <v>0</v>
      </c>
    </row>
    <row r="44" spans="2:3" x14ac:dyDescent="0.25">
      <c r="B44" s="431" t="str">
        <f>S!A5</f>
        <v>Kosten der Herstellung (z.B. bei der Versorgungsreserve nach § 50d Abs. 5 Nr. 1 EnWG)</v>
      </c>
      <c r="C44" s="432">
        <f>S!B5</f>
        <v>0</v>
      </c>
    </row>
    <row r="45" spans="2:3" x14ac:dyDescent="0.25">
      <c r="B45" s="431" t="str">
        <f>S!A6</f>
        <v>Kosten der Vorhaltung (z.B. bei der Versorgungsreserve nach § 50d Abs. 5 Nr. 2 EnWG)</v>
      </c>
      <c r="C45" s="432">
        <f>S!B6</f>
        <v>0</v>
      </c>
    </row>
    <row r="46" spans="2:3" x14ac:dyDescent="0.25">
      <c r="B46" s="431" t="str">
        <f>S!A7</f>
        <v>Rückerstattung investiver Vorteile (z.B. bei der Versorgungsreserve nach § 50d Abs. 6 Nr. 2 EnWG)</v>
      </c>
      <c r="C46" s="432">
        <f>S!B7</f>
        <v>0</v>
      </c>
    </row>
    <row r="49" spans="2:3" x14ac:dyDescent="0.25">
      <c r="B49" s="515" t="str">
        <f>B!A1</f>
        <v>Istkosten besondere netztechnische Betriebsmittel 2025</v>
      </c>
      <c r="C49" s="516"/>
    </row>
    <row r="50" spans="2:3" x14ac:dyDescent="0.25">
      <c r="B50" s="426"/>
      <c r="C50" s="427"/>
    </row>
    <row r="51" spans="2:3" x14ac:dyDescent="0.25">
      <c r="B51" s="433" t="s">
        <v>186</v>
      </c>
      <c r="C51" s="427">
        <f>SUM(B!F11:F62)</f>
        <v>0</v>
      </c>
    </row>
    <row r="52" spans="2:3" x14ac:dyDescent="0.25">
      <c r="B52" s="433" t="s">
        <v>175</v>
      </c>
      <c r="C52" s="427">
        <f>C53+C54</f>
        <v>0</v>
      </c>
    </row>
    <row r="53" spans="2:3" x14ac:dyDescent="0.25">
      <c r="B53" s="438" t="s">
        <v>157</v>
      </c>
      <c r="C53" s="439">
        <f>SUM(B!G11:G62)</f>
        <v>0</v>
      </c>
    </row>
    <row r="54" spans="2:3" x14ac:dyDescent="0.25">
      <c r="B54" s="438" t="s">
        <v>158</v>
      </c>
      <c r="C54" s="439">
        <f>SUM(B!I11:I63)</f>
        <v>0</v>
      </c>
    </row>
    <row r="55" spans="2:3" x14ac:dyDescent="0.25">
      <c r="B55" s="440" t="s">
        <v>8</v>
      </c>
      <c r="C55" s="441">
        <f>SUM(C51+C52)</f>
        <v>0</v>
      </c>
    </row>
    <row r="58" spans="2:3" x14ac:dyDescent="0.25">
      <c r="B58" s="513" t="str">
        <f>G!B1</f>
        <v>Istkosten systemrelevante Gaskraftwerke 2025</v>
      </c>
      <c r="C58" s="514"/>
    </row>
    <row r="59" spans="2:3" x14ac:dyDescent="0.25">
      <c r="B59" s="428"/>
      <c r="C59" s="428"/>
    </row>
    <row r="60" spans="2:3" x14ac:dyDescent="0.25">
      <c r="B60" s="434" t="s">
        <v>291</v>
      </c>
      <c r="C60" s="428"/>
    </row>
    <row r="61" spans="2:3" x14ac:dyDescent="0.25">
      <c r="B61" s="436" t="s">
        <v>292</v>
      </c>
      <c r="C61" s="437">
        <f>G!C7</f>
        <v>0</v>
      </c>
    </row>
    <row r="62" spans="2:3" x14ac:dyDescent="0.25">
      <c r="B62" s="436" t="s">
        <v>293</v>
      </c>
      <c r="C62" s="437">
        <f>G!C8</f>
        <v>0</v>
      </c>
    </row>
    <row r="63" spans="2:3" x14ac:dyDescent="0.25">
      <c r="B63" s="436" t="s">
        <v>294</v>
      </c>
      <c r="C63" s="437">
        <f>G!C9</f>
        <v>0</v>
      </c>
    </row>
    <row r="64" spans="2:3" x14ac:dyDescent="0.25">
      <c r="B64" s="434" t="s">
        <v>295</v>
      </c>
      <c r="C64" s="437"/>
    </row>
    <row r="65" spans="2:3" x14ac:dyDescent="0.25">
      <c r="B65" s="436" t="s">
        <v>296</v>
      </c>
      <c r="C65" s="437">
        <f>G!C11</f>
        <v>0</v>
      </c>
    </row>
    <row r="66" spans="2:3" x14ac:dyDescent="0.25">
      <c r="B66" s="436" t="s">
        <v>297</v>
      </c>
      <c r="C66" s="437">
        <f>G!C12</f>
        <v>0</v>
      </c>
    </row>
    <row r="67" spans="2:3" x14ac:dyDescent="0.25">
      <c r="B67" s="436" t="s">
        <v>298</v>
      </c>
      <c r="C67" s="437">
        <f>G!C13</f>
        <v>0</v>
      </c>
    </row>
    <row r="68" spans="2:3" x14ac:dyDescent="0.25">
      <c r="B68" s="436" t="s">
        <v>299</v>
      </c>
      <c r="C68" s="437">
        <f>G!C14</f>
        <v>0</v>
      </c>
    </row>
    <row r="69" spans="2:3" x14ac:dyDescent="0.25">
      <c r="B69" s="445" t="s">
        <v>8</v>
      </c>
      <c r="C69" s="446">
        <f>SUM(C61:C68)</f>
        <v>0</v>
      </c>
    </row>
  </sheetData>
  <sheetProtection algorithmName="SHA-512" hashValue="hKZbvpuQZH0nDaDzgqitzLwAsQS5AhoiI6jqgr1Gtr+VoaKqpt4tDCWK3Y7VUkgE34rh5Z5AQrIJrYkWT0l/rw==" saltValue="PnuShbvRDqParW5sYrjguw==" spinCount="100000" sheet="1"/>
  <protectedRanges>
    <protectedRange sqref="C2:F3" name="Bereich1"/>
  </protectedRanges>
  <mergeCells count="6">
    <mergeCell ref="B8:C8"/>
    <mergeCell ref="B58:C58"/>
    <mergeCell ref="B49:C49"/>
    <mergeCell ref="B22:C22"/>
    <mergeCell ref="B33:C33"/>
    <mergeCell ref="B42:C42"/>
  </mergeCells>
  <pageMargins left="0.23622047244094491" right="0.23622047244094491" top="0.35433070866141736" bottom="0.35433070866141736" header="0.31496062992125984" footer="0.31496062992125984"/>
  <pageSetup paperSize="9" scale="74" orientation="portrait" r:id="rId1"/>
  <ignoredErrors>
    <ignoredError sqref="C9:C19" unlocked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'+'!$B$127:$E$127</xm:f>
          </x14:formula1>
          <xm:sqref>C2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tabColor rgb="FFC5D9F1"/>
  </sheetPr>
  <dimension ref="B1:Q371"/>
  <sheetViews>
    <sheetView zoomScaleNormal="100" workbookViewId="0">
      <pane xSplit="1" ySplit="1" topLeftCell="B2" activePane="bottomRight" state="frozen"/>
      <selection activeCell="A75" sqref="A75:G75"/>
      <selection pane="topRight" activeCell="A75" sqref="A75:G75"/>
      <selection pane="bottomLeft" activeCell="A75" sqref="A75:G75"/>
      <selection pane="bottomRight" activeCell="B22" sqref="B22"/>
    </sheetView>
  </sheetViews>
  <sheetFormatPr baseColWidth="10" defaultColWidth="9.140625" defaultRowHeight="15" outlineLevelCol="1" x14ac:dyDescent="0.25"/>
  <cols>
    <col min="1" max="1" width="9.140625" style="1"/>
    <col min="2" max="2" width="73" style="1" bestFit="1" customWidth="1"/>
    <col min="3" max="3" width="22.140625" style="1" customWidth="1"/>
    <col min="4" max="4" width="22" style="217" customWidth="1"/>
    <col min="5" max="5" width="18" style="1" customWidth="1"/>
    <col min="6" max="6" width="18" style="1" hidden="1" customWidth="1" outlineLevel="1"/>
    <col min="7" max="7" width="24.5703125" style="1" hidden="1" customWidth="1" outlineLevel="1"/>
    <col min="8" max="9" width="18.42578125" style="1" hidden="1" customWidth="1" outlineLevel="1"/>
    <col min="10" max="10" width="23.140625" style="1" hidden="1" customWidth="1" outlineLevel="1"/>
    <col min="11" max="11" width="24.7109375" style="1" hidden="1" customWidth="1" outlineLevel="1"/>
    <col min="12" max="12" width="25.5703125" style="1" hidden="1" customWidth="1" outlineLevel="1"/>
    <col min="13" max="13" width="16.7109375" style="1" hidden="1" customWidth="1" outlineLevel="1"/>
    <col min="14" max="14" width="20.28515625" style="1" hidden="1" customWidth="1" outlineLevel="1"/>
    <col min="15" max="16" width="14.42578125" style="1" hidden="1" customWidth="1" outlineLevel="1"/>
    <col min="17" max="17" width="18.28515625" style="1" customWidth="1" collapsed="1"/>
    <col min="18" max="16384" width="9.140625" style="1"/>
  </cols>
  <sheetData>
    <row r="1" spans="2:16" ht="23.25" x14ac:dyDescent="0.35">
      <c r="B1" s="211" t="s">
        <v>319</v>
      </c>
      <c r="E1" s="212"/>
      <c r="F1" s="212"/>
    </row>
    <row r="2" spans="2:16" ht="15.75" thickBot="1" x14ac:dyDescent="0.3"/>
    <row r="3" spans="2:16" ht="46.5" customHeight="1" thickTop="1" thickBot="1" x14ac:dyDescent="0.3">
      <c r="B3" s="31"/>
      <c r="C3" s="32" t="s">
        <v>328</v>
      </c>
      <c r="D3" s="33" t="s">
        <v>2</v>
      </c>
      <c r="E3" s="218"/>
      <c r="F3" s="223" t="s">
        <v>9</v>
      </c>
      <c r="G3" s="14" t="s">
        <v>10</v>
      </c>
      <c r="H3" s="14" t="s">
        <v>11</v>
      </c>
      <c r="I3" s="14" t="s">
        <v>12</v>
      </c>
      <c r="J3" s="14" t="s">
        <v>18</v>
      </c>
      <c r="K3" s="14" t="s">
        <v>320</v>
      </c>
      <c r="L3" s="14" t="s">
        <v>13</v>
      </c>
      <c r="M3" s="14" t="s">
        <v>14</v>
      </c>
      <c r="N3" s="14" t="s">
        <v>15</v>
      </c>
      <c r="O3" s="14" t="s">
        <v>16</v>
      </c>
      <c r="P3" s="244" t="s">
        <v>17</v>
      </c>
    </row>
    <row r="4" spans="2:16" ht="19.5" thickTop="1" x14ac:dyDescent="0.3">
      <c r="B4" s="34" t="s">
        <v>20</v>
      </c>
      <c r="C4" s="70">
        <f>C293+C13</f>
        <v>0</v>
      </c>
      <c r="D4" s="35"/>
      <c r="F4" s="224"/>
      <c r="G4" s="15"/>
      <c r="H4" s="115"/>
      <c r="I4" s="115"/>
      <c r="J4" s="115"/>
      <c r="K4" s="116">
        <f>K13</f>
        <v>0</v>
      </c>
      <c r="L4" s="117">
        <f t="shared" ref="L4:L11" si="0">K4-C4</f>
        <v>0</v>
      </c>
      <c r="M4" s="15"/>
      <c r="N4" s="15"/>
      <c r="O4" s="15"/>
      <c r="P4" s="245"/>
    </row>
    <row r="5" spans="2:16" ht="16.5" customHeight="1" x14ac:dyDescent="0.3">
      <c r="B5" s="36" t="s">
        <v>3</v>
      </c>
      <c r="C5" s="322">
        <f>SUM(C294,C14)</f>
        <v>0</v>
      </c>
      <c r="D5" s="35"/>
      <c r="F5" s="224"/>
      <c r="G5" s="15"/>
      <c r="H5" s="115"/>
      <c r="I5" s="115"/>
      <c r="J5" s="115"/>
      <c r="K5" s="116">
        <f>SUM(K14)</f>
        <v>0</v>
      </c>
      <c r="L5" s="117">
        <f t="shared" si="0"/>
        <v>0</v>
      </c>
      <c r="M5" s="15"/>
      <c r="N5" s="15"/>
      <c r="O5" s="15"/>
      <c r="P5" s="245"/>
    </row>
    <row r="6" spans="2:16" x14ac:dyDescent="0.25">
      <c r="B6" s="36" t="s">
        <v>213</v>
      </c>
      <c r="C6" s="65">
        <f>SUM(C295,C15)</f>
        <v>0</v>
      </c>
      <c r="D6" s="37"/>
      <c r="F6" s="225"/>
      <c r="G6" s="16"/>
      <c r="H6" s="118"/>
      <c r="I6" s="118"/>
      <c r="J6" s="118"/>
      <c r="K6" s="119">
        <f>SUM(K15)</f>
        <v>0</v>
      </c>
      <c r="L6" s="117">
        <f t="shared" si="0"/>
        <v>0</v>
      </c>
      <c r="M6" s="16"/>
      <c r="N6" s="16"/>
      <c r="O6" s="16"/>
      <c r="P6" s="51"/>
    </row>
    <row r="7" spans="2:16" x14ac:dyDescent="0.25">
      <c r="B7" s="36" t="s">
        <v>216</v>
      </c>
      <c r="C7" s="65">
        <f>SUM(C296,C16)</f>
        <v>0</v>
      </c>
      <c r="D7" s="37"/>
      <c r="F7" s="225"/>
      <c r="G7" s="16"/>
      <c r="H7" s="118"/>
      <c r="I7" s="118"/>
      <c r="J7" s="118"/>
      <c r="K7" s="119">
        <f>K16</f>
        <v>0</v>
      </c>
      <c r="L7" s="117">
        <f t="shared" si="0"/>
        <v>0</v>
      </c>
      <c r="M7" s="16"/>
      <c r="N7" s="16"/>
      <c r="O7" s="16"/>
      <c r="P7" s="51"/>
    </row>
    <row r="8" spans="2:16" x14ac:dyDescent="0.25">
      <c r="B8" s="38" t="s">
        <v>214</v>
      </c>
      <c r="C8" s="66">
        <f>C17</f>
        <v>0</v>
      </c>
      <c r="D8" s="39"/>
      <c r="F8" s="226"/>
      <c r="G8" s="40"/>
      <c r="H8" s="120"/>
      <c r="I8" s="120"/>
      <c r="J8" s="120"/>
      <c r="K8" s="121">
        <f>SUM(K17)</f>
        <v>0</v>
      </c>
      <c r="L8" s="117">
        <f t="shared" si="0"/>
        <v>0</v>
      </c>
      <c r="M8" s="40"/>
      <c r="N8" s="40"/>
      <c r="O8" s="40"/>
      <c r="P8" s="246"/>
    </row>
    <row r="9" spans="2:16" x14ac:dyDescent="0.25">
      <c r="B9" s="38" t="s">
        <v>174</v>
      </c>
      <c r="C9" s="66">
        <f>C18</f>
        <v>0</v>
      </c>
      <c r="D9" s="39"/>
      <c r="F9" s="226"/>
      <c r="G9" s="40"/>
      <c r="H9" s="120"/>
      <c r="I9" s="120"/>
      <c r="J9" s="120"/>
      <c r="K9" s="121">
        <f>SUM(K18)</f>
        <v>0</v>
      </c>
      <c r="L9" s="117">
        <f t="shared" si="0"/>
        <v>0</v>
      </c>
      <c r="M9" s="40"/>
      <c r="N9" s="40"/>
      <c r="O9" s="40"/>
      <c r="P9" s="246"/>
    </row>
    <row r="10" spans="2:16" x14ac:dyDescent="0.25">
      <c r="B10" s="38" t="s">
        <v>19</v>
      </c>
      <c r="C10" s="66">
        <f>C19</f>
        <v>0</v>
      </c>
      <c r="D10" s="39"/>
      <c r="F10" s="226"/>
      <c r="G10" s="40"/>
      <c r="H10" s="120"/>
      <c r="I10" s="120"/>
      <c r="J10" s="120"/>
      <c r="K10" s="121">
        <f>SUM(K19)</f>
        <v>0</v>
      </c>
      <c r="L10" s="117">
        <f t="shared" si="0"/>
        <v>0</v>
      </c>
      <c r="M10" s="51"/>
      <c r="N10" s="51"/>
      <c r="O10" s="51"/>
      <c r="P10" s="51"/>
    </row>
    <row r="11" spans="2:16" ht="15.75" thickBot="1" x14ac:dyDescent="0.3">
      <c r="B11" s="220" t="s">
        <v>22</v>
      </c>
      <c r="C11" s="66">
        <f>C20</f>
        <v>0</v>
      </c>
      <c r="D11" s="221"/>
      <c r="F11" s="227"/>
      <c r="G11" s="40"/>
      <c r="H11" s="120"/>
      <c r="I11" s="120"/>
      <c r="J11" s="120"/>
      <c r="K11" s="121">
        <f>SUM(K20)</f>
        <v>0</v>
      </c>
      <c r="L11" s="117">
        <f t="shared" si="0"/>
        <v>0</v>
      </c>
      <c r="M11" s="51"/>
      <c r="N11" s="51"/>
      <c r="O11" s="51"/>
      <c r="P11" s="51"/>
    </row>
    <row r="12" spans="2:16" ht="19.5" thickBot="1" x14ac:dyDescent="0.35">
      <c r="B12" s="214"/>
      <c r="C12" s="215"/>
      <c r="D12" s="196"/>
      <c r="F12" s="257"/>
      <c r="G12" s="257"/>
      <c r="H12" s="258"/>
      <c r="I12" s="258"/>
      <c r="J12" s="258"/>
      <c r="K12" s="258"/>
      <c r="L12" s="258"/>
    </row>
    <row r="13" spans="2:16" ht="18.75" x14ac:dyDescent="0.3">
      <c r="B13" s="24" t="s">
        <v>5</v>
      </c>
      <c r="C13" s="70">
        <f>SUM(C15:C20)</f>
        <v>0</v>
      </c>
      <c r="D13" s="6"/>
      <c r="F13" s="234"/>
      <c r="G13" s="235"/>
      <c r="H13" s="236"/>
      <c r="I13" s="236"/>
      <c r="J13" s="236"/>
      <c r="K13" s="233">
        <f>SUM(K15:K20)</f>
        <v>0</v>
      </c>
      <c r="L13" s="237">
        <f t="shared" ref="L13:L20" si="1">K13-C13</f>
        <v>0</v>
      </c>
      <c r="M13" s="238"/>
      <c r="N13" s="238"/>
      <c r="O13" s="238"/>
      <c r="P13" s="239"/>
    </row>
    <row r="14" spans="2:16" x14ac:dyDescent="0.25">
      <c r="B14" s="7" t="s">
        <v>3</v>
      </c>
      <c r="C14" s="21">
        <f>SUMIFS($C$22:$C$290,$B$22:$B$290,B14)</f>
        <v>0</v>
      </c>
      <c r="D14" s="8"/>
      <c r="F14" s="228"/>
      <c r="G14" s="18"/>
      <c r="H14" s="122"/>
      <c r="I14" s="122"/>
      <c r="J14" s="122"/>
      <c r="K14" s="68">
        <f>SUM(C23,C41,C59,C77,C95,C113,C131,C149,C167,C185)</f>
        <v>0</v>
      </c>
      <c r="L14" s="68">
        <f t="shared" si="1"/>
        <v>0</v>
      </c>
      <c r="M14" s="18"/>
      <c r="N14" s="18"/>
      <c r="O14" s="18"/>
      <c r="P14" s="54"/>
    </row>
    <row r="15" spans="2:16" x14ac:dyDescent="0.25">
      <c r="B15" s="7" t="s">
        <v>213</v>
      </c>
      <c r="C15" s="68">
        <f>SUMIFS($C$22:$C$290,$B$22:$B$290,B15)</f>
        <v>0</v>
      </c>
      <c r="D15" s="9"/>
      <c r="F15" s="228"/>
      <c r="G15" s="18"/>
      <c r="H15" s="122"/>
      <c r="I15" s="122"/>
      <c r="J15" s="122"/>
      <c r="K15" s="68">
        <f>SUM(J24,J42,J60,J78,J96,J114,J132+J150,J168,J186)</f>
        <v>0</v>
      </c>
      <c r="L15" s="68">
        <f t="shared" si="1"/>
        <v>0</v>
      </c>
      <c r="M15" s="18"/>
      <c r="N15" s="18"/>
      <c r="O15" s="18"/>
      <c r="P15" s="54"/>
    </row>
    <row r="16" spans="2:16" x14ac:dyDescent="0.25">
      <c r="B16" s="7" t="s">
        <v>216</v>
      </c>
      <c r="C16" s="68">
        <f>SUMIFS($C$22:$C$290,$B$22:$B$290,B16)</f>
        <v>0</v>
      </c>
      <c r="D16" s="9"/>
      <c r="F16" s="228"/>
      <c r="G16" s="18"/>
      <c r="H16" s="122"/>
      <c r="I16" s="122"/>
      <c r="J16" s="122"/>
      <c r="K16" s="68">
        <f>SUM(J28,J46,J64,J82,J100,J118,J136,J154,J172,J190)</f>
        <v>0</v>
      </c>
      <c r="L16" s="68">
        <f t="shared" si="1"/>
        <v>0</v>
      </c>
      <c r="M16" s="18"/>
      <c r="N16" s="18"/>
      <c r="O16" s="18"/>
      <c r="P16" s="54"/>
    </row>
    <row r="17" spans="2:16" x14ac:dyDescent="0.25">
      <c r="B17" s="48" t="s">
        <v>214</v>
      </c>
      <c r="C17" s="68">
        <f>SUMIFS($C$22:$C$290,$B$22:$B$290,B17)</f>
        <v>0</v>
      </c>
      <c r="D17" s="9"/>
      <c r="F17" s="228"/>
      <c r="G17" s="18"/>
      <c r="H17" s="122"/>
      <c r="I17" s="122"/>
      <c r="J17" s="122"/>
      <c r="K17" s="68">
        <f>SUM(J30,J48,J66,J84,J102,J120,J138,J155,J174,J192)</f>
        <v>0</v>
      </c>
      <c r="L17" s="68">
        <f t="shared" si="1"/>
        <v>0</v>
      </c>
      <c r="M17" s="18"/>
      <c r="N17" s="18"/>
      <c r="O17" s="18"/>
      <c r="P17" s="54"/>
    </row>
    <row r="18" spans="2:16" x14ac:dyDescent="0.25">
      <c r="B18" s="103" t="s">
        <v>174</v>
      </c>
      <c r="C18" s="68">
        <f t="shared" ref="C18:C20" si="2">SUMIFS($C$22:$C$290,$B$22:$B$290,B18)</f>
        <v>0</v>
      </c>
      <c r="D18" s="9"/>
      <c r="F18" s="229"/>
      <c r="G18" s="42"/>
      <c r="H18" s="123"/>
      <c r="I18" s="123"/>
      <c r="J18" s="123"/>
      <c r="K18" s="68">
        <f>SUM(J32,J50,J68,J86,J104,J122,J140,J158,J176,J194)</f>
        <v>0</v>
      </c>
      <c r="L18" s="68">
        <f t="shared" si="1"/>
        <v>0</v>
      </c>
      <c r="M18" s="42"/>
      <c r="N18" s="42"/>
      <c r="O18" s="42"/>
      <c r="P18" s="56"/>
    </row>
    <row r="19" spans="2:16" x14ac:dyDescent="0.25">
      <c r="B19" s="103" t="s">
        <v>19</v>
      </c>
      <c r="C19" s="68">
        <f t="shared" si="2"/>
        <v>0</v>
      </c>
      <c r="D19" s="49"/>
      <c r="F19" s="230"/>
      <c r="G19" s="23"/>
      <c r="H19" s="124"/>
      <c r="I19" s="124"/>
      <c r="J19" s="124"/>
      <c r="K19" s="68">
        <f>SUM(J34,J52,J70,J88,J106,J124,J142,J160,J178,J196)</f>
        <v>0</v>
      </c>
      <c r="L19" s="125">
        <f t="shared" si="1"/>
        <v>0</v>
      </c>
      <c r="M19" s="17"/>
      <c r="N19" s="17"/>
      <c r="O19" s="17"/>
      <c r="P19" s="54"/>
    </row>
    <row r="20" spans="2:16" ht="15.75" thickBot="1" x14ac:dyDescent="0.3">
      <c r="B20" s="104" t="s">
        <v>22</v>
      </c>
      <c r="C20" s="69">
        <f t="shared" si="2"/>
        <v>0</v>
      </c>
      <c r="D20" s="11"/>
      <c r="F20" s="231"/>
      <c r="G20" s="22"/>
      <c r="H20" s="126"/>
      <c r="I20" s="126"/>
      <c r="J20" s="126"/>
      <c r="K20" s="69">
        <f>SUM(J38,J56,J74,J92,J110,J128,J146,J164,J182,J200)</f>
        <v>0</v>
      </c>
      <c r="L20" s="125">
        <f t="shared" si="1"/>
        <v>0</v>
      </c>
      <c r="M20" s="20"/>
      <c r="N20" s="20"/>
      <c r="O20" s="20"/>
      <c r="P20" s="57"/>
    </row>
    <row r="21" spans="2:16" ht="15.75" thickBot="1" x14ac:dyDescent="0.3">
      <c r="C21" s="12"/>
      <c r="D21" s="5"/>
      <c r="F21" s="257"/>
      <c r="G21" s="257"/>
      <c r="H21" s="258"/>
      <c r="I21" s="258"/>
      <c r="J21" s="259"/>
      <c r="K21" s="260"/>
      <c r="L21" s="260"/>
      <c r="M21" s="257"/>
      <c r="N21" s="257"/>
      <c r="O21" s="257"/>
      <c r="P21" s="257"/>
    </row>
    <row r="22" spans="2:16" x14ac:dyDescent="0.25">
      <c r="B22" s="78" t="s">
        <v>56</v>
      </c>
      <c r="C22" s="70">
        <f>SUM(C24,C28,C30,C32,C34,C38)</f>
        <v>0</v>
      </c>
      <c r="D22" s="6"/>
      <c r="F22" s="234"/>
      <c r="G22" s="241"/>
      <c r="H22" s="138"/>
      <c r="I22" s="138"/>
      <c r="J22" s="240">
        <f>SUM(J24:J38)</f>
        <v>0</v>
      </c>
      <c r="K22" s="242">
        <f>J22</f>
        <v>0</v>
      </c>
      <c r="L22" s="243">
        <f>K22-C22</f>
        <v>0</v>
      </c>
      <c r="M22" s="241"/>
      <c r="N22" s="241"/>
      <c r="O22" s="241"/>
      <c r="P22" s="239"/>
    </row>
    <row r="23" spans="2:16" x14ac:dyDescent="0.25">
      <c r="B23" s="7" t="s">
        <v>3</v>
      </c>
      <c r="C23" s="403">
        <v>0</v>
      </c>
      <c r="D23" s="85"/>
      <c r="F23" s="228"/>
      <c r="G23" s="17"/>
      <c r="H23" s="75"/>
      <c r="I23" s="75"/>
      <c r="J23" s="122"/>
      <c r="K23" s="127"/>
      <c r="L23" s="127"/>
      <c r="M23" s="17"/>
      <c r="N23" s="17"/>
      <c r="O23" s="17"/>
      <c r="P23" s="54"/>
    </row>
    <row r="24" spans="2:16" x14ac:dyDescent="0.25">
      <c r="B24" s="7" t="s">
        <v>213</v>
      </c>
      <c r="C24" s="102">
        <v>0</v>
      </c>
      <c r="D24" s="86"/>
      <c r="F24" s="228"/>
      <c r="G24" s="17"/>
      <c r="H24" s="75"/>
      <c r="I24" s="75"/>
      <c r="J24" s="125">
        <f>IF(C24-H24-I24&lt;C24,C24-H24-I24,C24)</f>
        <v>0</v>
      </c>
      <c r="K24" s="127"/>
      <c r="L24" s="127"/>
      <c r="M24" s="17"/>
      <c r="N24" s="17"/>
      <c r="O24" s="17"/>
      <c r="P24" s="54"/>
    </row>
    <row r="25" spans="2:16" x14ac:dyDescent="0.25">
      <c r="B25" s="7" t="s">
        <v>69</v>
      </c>
      <c r="C25" s="77">
        <v>0</v>
      </c>
      <c r="D25" s="86"/>
      <c r="F25" s="230"/>
      <c r="G25" s="23"/>
      <c r="H25" s="124"/>
      <c r="I25" s="124"/>
      <c r="J25" s="73"/>
      <c r="K25" s="128"/>
      <c r="L25" s="128"/>
      <c r="M25" s="23"/>
      <c r="N25" s="23"/>
      <c r="O25" s="23"/>
      <c r="P25" s="55"/>
    </row>
    <row r="26" spans="2:16" x14ac:dyDescent="0.25">
      <c r="B26" s="7" t="s">
        <v>70</v>
      </c>
      <c r="C26" s="77">
        <v>0</v>
      </c>
      <c r="D26" s="86"/>
      <c r="F26" s="230"/>
      <c r="G26" s="23"/>
      <c r="H26" s="124"/>
      <c r="I26" s="124"/>
      <c r="J26" s="73"/>
      <c r="K26" s="128"/>
      <c r="L26" s="128"/>
      <c r="M26" s="23"/>
      <c r="N26" s="23"/>
      <c r="O26" s="23"/>
      <c r="P26" s="55"/>
    </row>
    <row r="27" spans="2:16" x14ac:dyDescent="0.25">
      <c r="B27" s="7"/>
      <c r="C27" s="191"/>
      <c r="D27" s="192"/>
      <c r="F27" s="230"/>
      <c r="G27" s="23"/>
      <c r="H27" s="124"/>
      <c r="I27" s="124"/>
      <c r="J27" s="73"/>
      <c r="K27" s="128"/>
      <c r="L27" s="128"/>
      <c r="M27" s="23"/>
      <c r="N27" s="23"/>
      <c r="O27" s="23"/>
      <c r="P27" s="55"/>
    </row>
    <row r="28" spans="2:16" x14ac:dyDescent="0.25">
      <c r="B28" s="7" t="s">
        <v>214</v>
      </c>
      <c r="C28" s="68">
        <f>N_3!C7</f>
        <v>0</v>
      </c>
      <c r="D28" s="9"/>
      <c r="F28" s="230"/>
      <c r="G28" s="23"/>
      <c r="H28" s="124"/>
      <c r="I28" s="124"/>
      <c r="J28" s="73">
        <f>IF(C28-H28-I28&lt;C28,C28-H28-I28,C28)</f>
        <v>0</v>
      </c>
      <c r="K28" s="128"/>
      <c r="L28" s="128"/>
      <c r="M28" s="23"/>
      <c r="N28" s="23"/>
      <c r="O28" s="23"/>
      <c r="P28" s="55"/>
    </row>
    <row r="29" spans="2:16" x14ac:dyDescent="0.25">
      <c r="B29" s="7"/>
      <c r="C29" s="13"/>
      <c r="D29" s="9"/>
      <c r="E29" s="219"/>
      <c r="F29" s="232"/>
      <c r="G29" s="74"/>
      <c r="H29" s="122"/>
      <c r="I29" s="122"/>
      <c r="J29" s="122"/>
      <c r="K29" s="127"/>
      <c r="L29" s="127"/>
      <c r="M29" s="18"/>
      <c r="N29" s="18"/>
      <c r="O29" s="18"/>
      <c r="P29" s="54"/>
    </row>
    <row r="30" spans="2:16" x14ac:dyDescent="0.25">
      <c r="B30" s="7" t="s">
        <v>216</v>
      </c>
      <c r="C30" s="68">
        <f>N_2!B6+N_2!C6</f>
        <v>0</v>
      </c>
      <c r="D30" s="9"/>
      <c r="F30" s="230"/>
      <c r="G30" s="23"/>
      <c r="H30" s="124"/>
      <c r="I30" s="124"/>
      <c r="J30" s="73">
        <f>IF(C30-H30-I30&lt;C30,C30-H30-I30,C30)</f>
        <v>0</v>
      </c>
      <c r="K30" s="128"/>
      <c r="L30" s="128"/>
      <c r="M30" s="23"/>
      <c r="N30" s="23"/>
      <c r="O30" s="23"/>
      <c r="P30" s="55"/>
    </row>
    <row r="31" spans="2:16" x14ac:dyDescent="0.25">
      <c r="B31" s="7"/>
      <c r="C31" s="68"/>
      <c r="D31" s="9"/>
      <c r="F31" s="228"/>
      <c r="G31" s="17"/>
      <c r="H31" s="75"/>
      <c r="I31" s="75"/>
      <c r="J31" s="68"/>
      <c r="K31" s="129"/>
      <c r="L31" s="129"/>
      <c r="M31" s="17"/>
      <c r="N31" s="17"/>
      <c r="O31" s="17"/>
      <c r="P31" s="54"/>
    </row>
    <row r="32" spans="2:16" x14ac:dyDescent="0.25">
      <c r="B32" s="7" t="s">
        <v>174</v>
      </c>
      <c r="C32" s="77">
        <v>0</v>
      </c>
      <c r="D32" s="85"/>
      <c r="F32" s="228"/>
      <c r="G32" s="17"/>
      <c r="H32" s="75"/>
      <c r="I32" s="75"/>
      <c r="J32" s="68">
        <f>IF(C32-H32-I32&lt;C32,C32-H32-I32,C32)</f>
        <v>0</v>
      </c>
      <c r="K32" s="129"/>
      <c r="L32" s="129"/>
      <c r="M32" s="17"/>
      <c r="N32" s="17"/>
      <c r="O32" s="17"/>
      <c r="P32" s="54"/>
    </row>
    <row r="33" spans="2:16" x14ac:dyDescent="0.25">
      <c r="B33" s="7"/>
      <c r="C33" s="13"/>
      <c r="D33" s="9"/>
      <c r="F33" s="230"/>
      <c r="G33" s="19"/>
      <c r="H33" s="71"/>
      <c r="I33" s="71"/>
      <c r="J33" s="124"/>
      <c r="K33" s="128"/>
      <c r="L33" s="128"/>
      <c r="M33" s="19"/>
      <c r="N33" s="19"/>
      <c r="O33" s="19"/>
      <c r="P33" s="55"/>
    </row>
    <row r="34" spans="2:16" x14ac:dyDescent="0.25">
      <c r="B34" s="7" t="s">
        <v>19</v>
      </c>
      <c r="C34" s="102">
        <v>0</v>
      </c>
      <c r="D34" s="85"/>
      <c r="F34" s="230"/>
      <c r="G34" s="19"/>
      <c r="H34" s="71"/>
      <c r="I34" s="71"/>
      <c r="J34" s="73">
        <f>IF(C34-H34-I34&lt;C34,C34-H34-I34,C34)</f>
        <v>0</v>
      </c>
      <c r="K34" s="128"/>
      <c r="L34" s="128"/>
      <c r="M34" s="19"/>
      <c r="N34" s="19"/>
      <c r="O34" s="19"/>
      <c r="P34" s="55"/>
    </row>
    <row r="35" spans="2:16" x14ac:dyDescent="0.25">
      <c r="B35" s="7" t="s">
        <v>69</v>
      </c>
      <c r="C35" s="77">
        <v>0</v>
      </c>
      <c r="D35" s="85"/>
      <c r="F35" s="230"/>
      <c r="G35" s="19"/>
      <c r="H35" s="71"/>
      <c r="I35" s="71"/>
      <c r="J35" s="73"/>
      <c r="K35" s="128"/>
      <c r="L35" s="128"/>
      <c r="M35" s="19"/>
      <c r="N35" s="19"/>
      <c r="O35" s="19"/>
      <c r="P35" s="55"/>
    </row>
    <row r="36" spans="2:16" x14ac:dyDescent="0.25">
      <c r="B36" s="7" t="s">
        <v>70</v>
      </c>
      <c r="C36" s="77">
        <v>0</v>
      </c>
      <c r="D36" s="85"/>
      <c r="F36" s="230"/>
      <c r="G36" s="19"/>
      <c r="H36" s="71"/>
      <c r="I36" s="71"/>
      <c r="J36" s="73"/>
      <c r="K36" s="128"/>
      <c r="L36" s="128"/>
      <c r="M36" s="19"/>
      <c r="N36" s="19"/>
      <c r="O36" s="19"/>
      <c r="P36" s="55"/>
    </row>
    <row r="37" spans="2:16" x14ac:dyDescent="0.25">
      <c r="B37" s="7"/>
      <c r="C37" s="13"/>
      <c r="D37" s="9"/>
      <c r="F37" s="228"/>
      <c r="G37" s="19"/>
      <c r="H37" s="71"/>
      <c r="I37" s="71"/>
      <c r="J37" s="73"/>
      <c r="K37" s="128"/>
      <c r="L37" s="128"/>
      <c r="M37" s="19"/>
      <c r="N37" s="19"/>
      <c r="O37" s="19"/>
      <c r="P37" s="55"/>
    </row>
    <row r="38" spans="2:16" ht="15.75" thickBot="1" x14ac:dyDescent="0.3">
      <c r="B38" s="10" t="s">
        <v>22</v>
      </c>
      <c r="C38" s="142">
        <v>0</v>
      </c>
      <c r="D38" s="88"/>
      <c r="F38" s="231"/>
      <c r="G38" s="20"/>
      <c r="H38" s="130"/>
      <c r="I38" s="130"/>
      <c r="J38" s="114">
        <f>IF(C38-H38-I38&lt;C38,C38-H38-I38,C38)</f>
        <v>0</v>
      </c>
      <c r="K38" s="131"/>
      <c r="L38" s="131"/>
      <c r="M38" s="20"/>
      <c r="N38" s="20"/>
      <c r="O38" s="20"/>
      <c r="P38" s="57"/>
    </row>
    <row r="39" spans="2:16" ht="15.75" thickBot="1" x14ac:dyDescent="0.3">
      <c r="B39" s="43"/>
      <c r="C39" s="12"/>
      <c r="D39" s="5"/>
      <c r="H39" s="213"/>
      <c r="I39" s="213"/>
      <c r="J39" s="213"/>
      <c r="K39" s="261"/>
      <c r="L39" s="261"/>
    </row>
    <row r="40" spans="2:16" x14ac:dyDescent="0.25">
      <c r="B40" s="78" t="s">
        <v>48</v>
      </c>
      <c r="C40" s="70">
        <f>SUM(C42,C46,C48,C50,C52,C56)</f>
        <v>0</v>
      </c>
      <c r="D40" s="6"/>
      <c r="F40" s="234"/>
      <c r="G40" s="241"/>
      <c r="H40" s="138"/>
      <c r="I40" s="138"/>
      <c r="J40" s="240">
        <f>SUM(J42:J56)</f>
        <v>0</v>
      </c>
      <c r="K40" s="242">
        <f>J40</f>
        <v>0</v>
      </c>
      <c r="L40" s="243">
        <f>K40-C40</f>
        <v>0</v>
      </c>
      <c r="M40" s="241"/>
      <c r="N40" s="241"/>
      <c r="O40" s="241"/>
      <c r="P40" s="239"/>
    </row>
    <row r="41" spans="2:16" x14ac:dyDescent="0.25">
      <c r="B41" s="7" t="s">
        <v>3</v>
      </c>
      <c r="C41" s="403">
        <v>0</v>
      </c>
      <c r="D41" s="85"/>
      <c r="F41" s="228"/>
      <c r="G41" s="17"/>
      <c r="H41" s="75"/>
      <c r="I41" s="75"/>
      <c r="J41" s="122"/>
      <c r="K41" s="127"/>
      <c r="L41" s="127"/>
      <c r="M41" s="17"/>
      <c r="N41" s="17"/>
      <c r="O41" s="17"/>
      <c r="P41" s="54"/>
    </row>
    <row r="42" spans="2:16" x14ac:dyDescent="0.25">
      <c r="B42" s="7" t="s">
        <v>213</v>
      </c>
      <c r="C42" s="102">
        <v>0</v>
      </c>
      <c r="D42" s="86"/>
      <c r="F42" s="228"/>
      <c r="G42" s="17"/>
      <c r="H42" s="75"/>
      <c r="I42" s="75"/>
      <c r="J42" s="125">
        <f>IF(C42-H42-I42&lt;C42,C42-H42-I42,C42)</f>
        <v>0</v>
      </c>
      <c r="K42" s="127"/>
      <c r="L42" s="127"/>
      <c r="M42" s="17"/>
      <c r="N42" s="17"/>
      <c r="O42" s="17"/>
      <c r="P42" s="54"/>
    </row>
    <row r="43" spans="2:16" x14ac:dyDescent="0.25">
      <c r="B43" s="7" t="s">
        <v>69</v>
      </c>
      <c r="C43" s="77">
        <v>0</v>
      </c>
      <c r="D43" s="86"/>
      <c r="F43" s="230"/>
      <c r="G43" s="23"/>
      <c r="H43" s="124"/>
      <c r="I43" s="124"/>
      <c r="J43" s="73"/>
      <c r="K43" s="128"/>
      <c r="L43" s="128"/>
      <c r="M43" s="23"/>
      <c r="N43" s="23"/>
      <c r="O43" s="23"/>
      <c r="P43" s="55"/>
    </row>
    <row r="44" spans="2:16" x14ac:dyDescent="0.25">
      <c r="B44" s="7" t="s">
        <v>70</v>
      </c>
      <c r="C44" s="77">
        <v>0</v>
      </c>
      <c r="D44" s="86"/>
      <c r="F44" s="230"/>
      <c r="G44" s="23"/>
      <c r="H44" s="124"/>
      <c r="I44" s="124"/>
      <c r="J44" s="73"/>
      <c r="K44" s="128"/>
      <c r="L44" s="128"/>
      <c r="M44" s="23"/>
      <c r="N44" s="23"/>
      <c r="O44" s="23"/>
      <c r="P44" s="55"/>
    </row>
    <row r="45" spans="2:16" x14ac:dyDescent="0.25">
      <c r="B45" s="7"/>
      <c r="C45" s="191"/>
      <c r="D45" s="192"/>
      <c r="F45" s="230"/>
      <c r="G45" s="23"/>
      <c r="H45" s="124"/>
      <c r="I45" s="124"/>
      <c r="J45" s="73"/>
      <c r="K45" s="128"/>
      <c r="L45" s="128"/>
      <c r="M45" s="23"/>
      <c r="N45" s="23"/>
      <c r="O45" s="23"/>
      <c r="P45" s="55"/>
    </row>
    <row r="46" spans="2:16" x14ac:dyDescent="0.25">
      <c r="B46" s="7" t="s">
        <v>214</v>
      </c>
      <c r="C46" s="68">
        <f>N_3!C111</f>
        <v>0</v>
      </c>
      <c r="D46" s="9"/>
      <c r="F46" s="228"/>
      <c r="G46" s="17"/>
      <c r="H46" s="75"/>
      <c r="I46" s="75"/>
      <c r="J46" s="68">
        <f>IF(C46-H46-I46&lt;C46,C46-H46-I46,C46)</f>
        <v>0</v>
      </c>
      <c r="K46" s="129"/>
      <c r="L46" s="129"/>
      <c r="M46" s="17"/>
      <c r="N46" s="17"/>
      <c r="O46" s="17"/>
      <c r="P46" s="54"/>
    </row>
    <row r="47" spans="2:16" x14ac:dyDescent="0.25">
      <c r="B47" s="7"/>
      <c r="C47" s="13"/>
      <c r="D47" s="9"/>
      <c r="E47" s="219"/>
      <c r="F47" s="232"/>
      <c r="G47" s="132"/>
      <c r="H47" s="75"/>
      <c r="I47" s="75"/>
      <c r="J47" s="75"/>
      <c r="K47" s="129"/>
      <c r="L47" s="129"/>
      <c r="M47" s="17"/>
      <c r="N47" s="17"/>
      <c r="O47" s="17"/>
      <c r="P47" s="54"/>
    </row>
    <row r="48" spans="2:16" x14ac:dyDescent="0.25">
      <c r="B48" s="7" t="s">
        <v>216</v>
      </c>
      <c r="C48" s="68">
        <f>N_2!B50+N_2!C50</f>
        <v>0</v>
      </c>
      <c r="D48" s="9"/>
      <c r="F48" s="228"/>
      <c r="G48" s="17"/>
      <c r="H48" s="75"/>
      <c r="I48" s="75"/>
      <c r="J48" s="68">
        <f>IF(C48-H48-I48&lt;C48,C48-H48-I48,C48)</f>
        <v>0</v>
      </c>
      <c r="K48" s="129"/>
      <c r="L48" s="129"/>
      <c r="M48" s="17"/>
      <c r="N48" s="17"/>
      <c r="O48" s="17"/>
      <c r="P48" s="54"/>
    </row>
    <row r="49" spans="2:16" x14ac:dyDescent="0.25">
      <c r="B49" s="7"/>
      <c r="C49" s="68"/>
      <c r="D49" s="9"/>
      <c r="F49" s="228"/>
      <c r="G49" s="17"/>
      <c r="H49" s="75"/>
      <c r="I49" s="75"/>
      <c r="J49" s="68"/>
      <c r="K49" s="129"/>
      <c r="L49" s="129"/>
      <c r="M49" s="17"/>
      <c r="N49" s="17"/>
      <c r="O49" s="17"/>
      <c r="P49" s="54"/>
    </row>
    <row r="50" spans="2:16" x14ac:dyDescent="0.25">
      <c r="B50" s="7" t="s">
        <v>174</v>
      </c>
      <c r="C50" s="77">
        <v>0</v>
      </c>
      <c r="D50" s="85"/>
      <c r="F50" s="228"/>
      <c r="G50" s="17"/>
      <c r="H50" s="75"/>
      <c r="I50" s="75"/>
      <c r="J50" s="68">
        <f>IF(C50-H50-I50&lt;C50,C50-H50-I50,C50)</f>
        <v>0</v>
      </c>
      <c r="K50" s="129"/>
      <c r="L50" s="129"/>
      <c r="M50" s="17"/>
      <c r="N50" s="17"/>
      <c r="O50" s="17"/>
      <c r="P50" s="54"/>
    </row>
    <row r="51" spans="2:16" x14ac:dyDescent="0.25">
      <c r="B51" s="7"/>
      <c r="C51" s="13"/>
      <c r="D51" s="9"/>
      <c r="F51" s="228"/>
      <c r="G51" s="17"/>
      <c r="H51" s="75"/>
      <c r="I51" s="75"/>
      <c r="J51" s="75"/>
      <c r="K51" s="129"/>
      <c r="L51" s="129"/>
      <c r="M51" s="17"/>
      <c r="N51" s="17"/>
      <c r="O51" s="17"/>
      <c r="P51" s="54"/>
    </row>
    <row r="52" spans="2:16" x14ac:dyDescent="0.25">
      <c r="B52" s="7" t="s">
        <v>19</v>
      </c>
      <c r="C52" s="102">
        <v>0</v>
      </c>
      <c r="D52" s="85"/>
      <c r="F52" s="228"/>
      <c r="G52" s="17"/>
      <c r="H52" s="75"/>
      <c r="I52" s="75"/>
      <c r="J52" s="68">
        <f>IF(C52-H52-I52&lt;C52,C52-H52-I52,C52)</f>
        <v>0</v>
      </c>
      <c r="K52" s="129"/>
      <c r="L52" s="129"/>
      <c r="M52" s="17"/>
      <c r="N52" s="17"/>
      <c r="O52" s="17"/>
      <c r="P52" s="54"/>
    </row>
    <row r="53" spans="2:16" x14ac:dyDescent="0.25">
      <c r="B53" s="7" t="s">
        <v>69</v>
      </c>
      <c r="C53" s="77">
        <v>0</v>
      </c>
      <c r="D53" s="85"/>
      <c r="F53" s="228"/>
      <c r="G53" s="19"/>
      <c r="H53" s="71"/>
      <c r="I53" s="71"/>
      <c r="J53" s="73"/>
      <c r="K53" s="128"/>
      <c r="L53" s="128"/>
      <c r="M53" s="19"/>
      <c r="N53" s="19"/>
      <c r="O53" s="19"/>
      <c r="P53" s="55"/>
    </row>
    <row r="54" spans="2:16" x14ac:dyDescent="0.25">
      <c r="B54" s="7" t="s">
        <v>70</v>
      </c>
      <c r="C54" s="77">
        <v>0</v>
      </c>
      <c r="D54" s="85"/>
      <c r="F54" s="228"/>
      <c r="G54" s="19"/>
      <c r="H54" s="71"/>
      <c r="I54" s="71"/>
      <c r="J54" s="73"/>
      <c r="K54" s="128"/>
      <c r="L54" s="128"/>
      <c r="M54" s="19"/>
      <c r="N54" s="19"/>
      <c r="O54" s="19"/>
      <c r="P54" s="55"/>
    </row>
    <row r="55" spans="2:16" x14ac:dyDescent="0.25">
      <c r="B55" s="7"/>
      <c r="C55" s="13"/>
      <c r="D55" s="9"/>
      <c r="F55" s="228"/>
      <c r="G55" s="19"/>
      <c r="H55" s="71"/>
      <c r="I55" s="71"/>
      <c r="J55" s="73"/>
      <c r="K55" s="128"/>
      <c r="L55" s="128"/>
      <c r="M55" s="19"/>
      <c r="N55" s="19"/>
      <c r="O55" s="19"/>
      <c r="P55" s="55"/>
    </row>
    <row r="56" spans="2:16" ht="15.75" thickBot="1" x14ac:dyDescent="0.3">
      <c r="B56" s="10" t="s">
        <v>22</v>
      </c>
      <c r="C56" s="142">
        <v>0</v>
      </c>
      <c r="D56" s="88"/>
      <c r="F56" s="231"/>
      <c r="G56" s="20"/>
      <c r="H56" s="130"/>
      <c r="I56" s="130"/>
      <c r="J56" s="114">
        <f>IF(C56-H56-I56&lt;C56,C56-H56-I56,C56)</f>
        <v>0</v>
      </c>
      <c r="K56" s="131"/>
      <c r="L56" s="131"/>
      <c r="M56" s="20"/>
      <c r="N56" s="20"/>
      <c r="O56" s="20"/>
      <c r="P56" s="57"/>
    </row>
    <row r="57" spans="2:16" ht="15.75" thickBot="1" x14ac:dyDescent="0.3">
      <c r="D57" s="1"/>
      <c r="H57" s="213"/>
      <c r="I57" s="213"/>
      <c r="J57" s="213"/>
      <c r="K57" s="213"/>
      <c r="L57" s="213"/>
    </row>
    <row r="58" spans="2:16" x14ac:dyDescent="0.25">
      <c r="B58" s="78" t="s">
        <v>49</v>
      </c>
      <c r="C58" s="70">
        <f>SUM(C60,C64,C66,C68,C70,C74)</f>
        <v>0</v>
      </c>
      <c r="D58" s="6"/>
      <c r="F58" s="234"/>
      <c r="G58" s="241"/>
      <c r="H58" s="138"/>
      <c r="I58" s="138"/>
      <c r="J58" s="240">
        <f>SUM(J60:J74)</f>
        <v>0</v>
      </c>
      <c r="K58" s="242">
        <f>J58</f>
        <v>0</v>
      </c>
      <c r="L58" s="243">
        <f>K58-C58</f>
        <v>0</v>
      </c>
      <c r="M58" s="241"/>
      <c r="N58" s="241"/>
      <c r="O58" s="241"/>
      <c r="P58" s="239"/>
    </row>
    <row r="59" spans="2:16" x14ac:dyDescent="0.25">
      <c r="B59" s="7" t="s">
        <v>3</v>
      </c>
      <c r="C59" s="403">
        <v>0</v>
      </c>
      <c r="D59" s="85"/>
      <c r="F59" s="228"/>
      <c r="G59" s="17"/>
      <c r="H59" s="75"/>
      <c r="I59" s="75"/>
      <c r="J59" s="122"/>
      <c r="K59" s="127"/>
      <c r="L59" s="127"/>
      <c r="M59" s="17"/>
      <c r="N59" s="17"/>
      <c r="O59" s="17"/>
      <c r="P59" s="54"/>
    </row>
    <row r="60" spans="2:16" x14ac:dyDescent="0.25">
      <c r="B60" s="7" t="s">
        <v>213</v>
      </c>
      <c r="C60" s="102">
        <v>0</v>
      </c>
      <c r="D60" s="86"/>
      <c r="F60" s="228"/>
      <c r="G60" s="17"/>
      <c r="H60" s="75"/>
      <c r="I60" s="75"/>
      <c r="J60" s="125">
        <f>IF(C60-H60-I60&lt;C60,C60-H60-I60,C60)</f>
        <v>0</v>
      </c>
      <c r="K60" s="127"/>
      <c r="L60" s="127"/>
      <c r="M60" s="17"/>
      <c r="N60" s="17"/>
      <c r="O60" s="17"/>
      <c r="P60" s="54"/>
    </row>
    <row r="61" spans="2:16" x14ac:dyDescent="0.25">
      <c r="B61" s="7" t="s">
        <v>69</v>
      </c>
      <c r="C61" s="77">
        <v>0</v>
      </c>
      <c r="D61" s="86"/>
      <c r="F61" s="230"/>
      <c r="G61" s="23"/>
      <c r="H61" s="124"/>
      <c r="I61" s="124"/>
      <c r="J61" s="73"/>
      <c r="K61" s="128"/>
      <c r="L61" s="128"/>
      <c r="M61" s="23"/>
      <c r="N61" s="23"/>
      <c r="O61" s="23"/>
      <c r="P61" s="55"/>
    </row>
    <row r="62" spans="2:16" x14ac:dyDescent="0.25">
      <c r="B62" s="7" t="s">
        <v>70</v>
      </c>
      <c r="C62" s="77">
        <v>0</v>
      </c>
      <c r="D62" s="86"/>
      <c r="F62" s="230"/>
      <c r="G62" s="23"/>
      <c r="H62" s="124"/>
      <c r="I62" s="124"/>
      <c r="J62" s="73"/>
      <c r="K62" s="128"/>
      <c r="L62" s="128"/>
      <c r="M62" s="23"/>
      <c r="N62" s="23"/>
      <c r="O62" s="23"/>
      <c r="P62" s="55"/>
    </row>
    <row r="63" spans="2:16" x14ac:dyDescent="0.25">
      <c r="B63" s="7"/>
      <c r="C63" s="366"/>
      <c r="D63" s="192"/>
      <c r="F63" s="228"/>
      <c r="G63" s="17"/>
      <c r="H63" s="75"/>
      <c r="I63" s="75"/>
      <c r="J63" s="68"/>
      <c r="K63" s="129"/>
      <c r="L63" s="129"/>
      <c r="M63" s="17"/>
      <c r="N63" s="17"/>
      <c r="O63" s="17"/>
      <c r="P63" s="54"/>
    </row>
    <row r="64" spans="2:16" x14ac:dyDescent="0.25">
      <c r="B64" s="7" t="s">
        <v>214</v>
      </c>
      <c r="C64" s="68">
        <f>N_3!C215</f>
        <v>0</v>
      </c>
      <c r="D64" s="9"/>
      <c r="F64" s="228"/>
      <c r="G64" s="17"/>
      <c r="H64" s="75"/>
      <c r="I64" s="75"/>
      <c r="J64" s="68">
        <f>IF(C64-H64-I64&lt;C64,C64-H64-I64,C64)</f>
        <v>0</v>
      </c>
      <c r="K64" s="129"/>
      <c r="L64" s="129"/>
      <c r="M64" s="17"/>
      <c r="N64" s="17"/>
      <c r="O64" s="17"/>
      <c r="P64" s="54"/>
    </row>
    <row r="65" spans="2:16" x14ac:dyDescent="0.25">
      <c r="B65" s="7"/>
      <c r="C65" s="13"/>
      <c r="D65" s="9"/>
      <c r="E65" s="219"/>
      <c r="F65" s="232"/>
      <c r="G65" s="132"/>
      <c r="H65" s="75"/>
      <c r="I65" s="75"/>
      <c r="J65" s="75"/>
      <c r="K65" s="129"/>
      <c r="L65" s="129"/>
      <c r="M65" s="17"/>
      <c r="N65" s="17"/>
      <c r="O65" s="17"/>
      <c r="P65" s="54"/>
    </row>
    <row r="66" spans="2:16" x14ac:dyDescent="0.25">
      <c r="B66" s="7" t="s">
        <v>216</v>
      </c>
      <c r="C66" s="68">
        <f>N_2!B94+N_2!C94</f>
        <v>0</v>
      </c>
      <c r="D66" s="9"/>
      <c r="F66" s="228"/>
      <c r="G66" s="17"/>
      <c r="H66" s="75"/>
      <c r="I66" s="75"/>
      <c r="J66" s="68">
        <f>IF(C66-H66-I66&lt;C66,C66-H66-I66,C66)</f>
        <v>0</v>
      </c>
      <c r="K66" s="129"/>
      <c r="L66" s="129"/>
      <c r="M66" s="17"/>
      <c r="N66" s="17"/>
      <c r="O66" s="17"/>
      <c r="P66" s="54"/>
    </row>
    <row r="67" spans="2:16" x14ac:dyDescent="0.25">
      <c r="B67" s="7"/>
      <c r="C67" s="68"/>
      <c r="D67" s="9"/>
      <c r="F67" s="228"/>
      <c r="G67" s="17"/>
      <c r="H67" s="75"/>
      <c r="I67" s="75"/>
      <c r="J67" s="68"/>
      <c r="K67" s="129"/>
      <c r="L67" s="129"/>
      <c r="M67" s="17"/>
      <c r="N67" s="17"/>
      <c r="O67" s="17"/>
      <c r="P67" s="54"/>
    </row>
    <row r="68" spans="2:16" x14ac:dyDescent="0.25">
      <c r="B68" s="7" t="s">
        <v>174</v>
      </c>
      <c r="C68" s="77">
        <v>0</v>
      </c>
      <c r="D68" s="85"/>
      <c r="F68" s="228"/>
      <c r="G68" s="17"/>
      <c r="H68" s="75"/>
      <c r="I68" s="75"/>
      <c r="J68" s="68">
        <f>IF(C68-H68-I68&lt;C68,C68-H68-I68,C68)</f>
        <v>0</v>
      </c>
      <c r="K68" s="129"/>
      <c r="L68" s="129"/>
      <c r="M68" s="17"/>
      <c r="N68" s="17"/>
      <c r="O68" s="17"/>
      <c r="P68" s="54"/>
    </row>
    <row r="69" spans="2:16" x14ac:dyDescent="0.25">
      <c r="B69" s="7"/>
      <c r="C69" s="13"/>
      <c r="D69" s="9"/>
      <c r="F69" s="228"/>
      <c r="G69" s="17"/>
      <c r="H69" s="75"/>
      <c r="I69" s="75"/>
      <c r="J69" s="75"/>
      <c r="K69" s="129"/>
      <c r="L69" s="129"/>
      <c r="M69" s="17"/>
      <c r="N69" s="17"/>
      <c r="O69" s="17"/>
      <c r="P69" s="54"/>
    </row>
    <row r="70" spans="2:16" x14ac:dyDescent="0.25">
      <c r="B70" s="7" t="s">
        <v>19</v>
      </c>
      <c r="C70" s="102">
        <v>0</v>
      </c>
      <c r="D70" s="85"/>
      <c r="F70" s="228"/>
      <c r="G70" s="17"/>
      <c r="H70" s="75"/>
      <c r="I70" s="75"/>
      <c r="J70" s="68">
        <f>IF(C70-H70-I70&lt;C70,C70-H70-I70,C70)</f>
        <v>0</v>
      </c>
      <c r="K70" s="129"/>
      <c r="L70" s="129"/>
      <c r="M70" s="17"/>
      <c r="N70" s="17"/>
      <c r="O70" s="17"/>
      <c r="P70" s="54"/>
    </row>
    <row r="71" spans="2:16" x14ac:dyDescent="0.25">
      <c r="B71" s="7" t="s">
        <v>69</v>
      </c>
      <c r="C71" s="77">
        <v>0</v>
      </c>
      <c r="D71" s="85"/>
      <c r="F71" s="228"/>
      <c r="G71" s="19"/>
      <c r="H71" s="71"/>
      <c r="I71" s="71"/>
      <c r="J71" s="73"/>
      <c r="K71" s="128"/>
      <c r="L71" s="128"/>
      <c r="M71" s="19"/>
      <c r="N71" s="19"/>
      <c r="O71" s="19"/>
      <c r="P71" s="55"/>
    </row>
    <row r="72" spans="2:16" x14ac:dyDescent="0.25">
      <c r="B72" s="7" t="s">
        <v>70</v>
      </c>
      <c r="C72" s="77">
        <v>0</v>
      </c>
      <c r="D72" s="85"/>
      <c r="F72" s="228"/>
      <c r="G72" s="19"/>
      <c r="H72" s="71"/>
      <c r="I72" s="71"/>
      <c r="J72" s="73"/>
      <c r="K72" s="128"/>
      <c r="L72" s="128"/>
      <c r="M72" s="19"/>
      <c r="N72" s="19"/>
      <c r="O72" s="19"/>
      <c r="P72" s="55"/>
    </row>
    <row r="73" spans="2:16" x14ac:dyDescent="0.25">
      <c r="B73" s="7"/>
      <c r="C73" s="13"/>
      <c r="D73" s="9"/>
      <c r="F73" s="228"/>
      <c r="G73" s="19"/>
      <c r="H73" s="71"/>
      <c r="I73" s="71"/>
      <c r="J73" s="73"/>
      <c r="K73" s="128"/>
      <c r="L73" s="128"/>
      <c r="M73" s="19"/>
      <c r="N73" s="19"/>
      <c r="O73" s="19"/>
      <c r="P73" s="55"/>
    </row>
    <row r="74" spans="2:16" ht="15.75" thickBot="1" x14ac:dyDescent="0.3">
      <c r="B74" s="10" t="s">
        <v>22</v>
      </c>
      <c r="C74" s="142">
        <v>0</v>
      </c>
      <c r="D74" s="88"/>
      <c r="F74" s="231"/>
      <c r="G74" s="20"/>
      <c r="H74" s="130"/>
      <c r="I74" s="130"/>
      <c r="J74" s="114">
        <f>IF(C74-H74-I74&lt;C74,C74-H74-I74,C74)</f>
        <v>0</v>
      </c>
      <c r="K74" s="131"/>
      <c r="L74" s="131"/>
      <c r="M74" s="20"/>
      <c r="N74" s="20"/>
      <c r="O74" s="20"/>
      <c r="P74" s="57"/>
    </row>
    <row r="75" spans="2:16" ht="15.75" thickBot="1" x14ac:dyDescent="0.3">
      <c r="B75" s="43"/>
      <c r="D75" s="1"/>
      <c r="H75" s="213"/>
      <c r="I75" s="213"/>
      <c r="J75" s="213"/>
      <c r="K75" s="261"/>
      <c r="L75" s="261"/>
    </row>
    <row r="76" spans="2:16" x14ac:dyDescent="0.25">
      <c r="B76" s="78" t="s">
        <v>57</v>
      </c>
      <c r="C76" s="70">
        <f>SUM(C78,C82,C84,C86,C88,C92)</f>
        <v>0</v>
      </c>
      <c r="D76" s="6"/>
      <c r="F76" s="234"/>
      <c r="G76" s="241"/>
      <c r="H76" s="138"/>
      <c r="I76" s="138"/>
      <c r="J76" s="240">
        <f>SUM(J78:J92)</f>
        <v>0</v>
      </c>
      <c r="K76" s="242">
        <f>J76</f>
        <v>0</v>
      </c>
      <c r="L76" s="243">
        <f>K76-C76</f>
        <v>0</v>
      </c>
      <c r="M76" s="241"/>
      <c r="N76" s="241"/>
      <c r="O76" s="241"/>
      <c r="P76" s="239"/>
    </row>
    <row r="77" spans="2:16" x14ac:dyDescent="0.25">
      <c r="B77" s="7" t="s">
        <v>3</v>
      </c>
      <c r="C77" s="403">
        <v>0</v>
      </c>
      <c r="D77" s="85"/>
      <c r="F77" s="228"/>
      <c r="G77" s="17"/>
      <c r="H77" s="75"/>
      <c r="I77" s="75"/>
      <c r="J77" s="122"/>
      <c r="K77" s="127"/>
      <c r="L77" s="127"/>
      <c r="M77" s="17"/>
      <c r="N77" s="17"/>
      <c r="O77" s="17"/>
      <c r="P77" s="54"/>
    </row>
    <row r="78" spans="2:16" x14ac:dyDescent="0.25">
      <c r="B78" s="7" t="s">
        <v>213</v>
      </c>
      <c r="C78" s="102">
        <v>0</v>
      </c>
      <c r="D78" s="86"/>
      <c r="F78" s="228"/>
      <c r="G78" s="17"/>
      <c r="H78" s="75"/>
      <c r="I78" s="75"/>
      <c r="J78" s="125">
        <f>IF(C78-H78-I78&lt;C78,C78-H78-I78,C78)</f>
        <v>0</v>
      </c>
      <c r="K78" s="127"/>
      <c r="L78" s="127"/>
      <c r="M78" s="17"/>
      <c r="N78" s="17"/>
      <c r="O78" s="17"/>
      <c r="P78" s="54"/>
    </row>
    <row r="79" spans="2:16" x14ac:dyDescent="0.25">
      <c r="B79" s="7" t="s">
        <v>69</v>
      </c>
      <c r="C79" s="77">
        <v>0</v>
      </c>
      <c r="D79" s="86"/>
      <c r="F79" s="230"/>
      <c r="G79" s="23"/>
      <c r="H79" s="124"/>
      <c r="I79" s="124"/>
      <c r="J79" s="73"/>
      <c r="K79" s="128"/>
      <c r="L79" s="128"/>
      <c r="M79" s="23"/>
      <c r="N79" s="23"/>
      <c r="O79" s="23"/>
      <c r="P79" s="55"/>
    </row>
    <row r="80" spans="2:16" x14ac:dyDescent="0.25">
      <c r="B80" s="7" t="s">
        <v>70</v>
      </c>
      <c r="C80" s="77">
        <v>0</v>
      </c>
      <c r="D80" s="86"/>
      <c r="F80" s="230"/>
      <c r="G80" s="23"/>
      <c r="H80" s="124"/>
      <c r="I80" s="124"/>
      <c r="J80" s="73"/>
      <c r="K80" s="128"/>
      <c r="L80" s="128"/>
      <c r="M80" s="23"/>
      <c r="N80" s="23"/>
      <c r="O80" s="23"/>
      <c r="P80" s="55"/>
    </row>
    <row r="81" spans="2:16" x14ac:dyDescent="0.25">
      <c r="B81" s="7"/>
      <c r="C81" s="191"/>
      <c r="D81" s="192"/>
      <c r="F81" s="230"/>
      <c r="G81" s="23"/>
      <c r="H81" s="124"/>
      <c r="I81" s="124"/>
      <c r="J81" s="73"/>
      <c r="K81" s="128"/>
      <c r="L81" s="128"/>
      <c r="M81" s="23"/>
      <c r="N81" s="23"/>
      <c r="O81" s="23"/>
      <c r="P81" s="55"/>
    </row>
    <row r="82" spans="2:16" x14ac:dyDescent="0.25">
      <c r="B82" s="7" t="s">
        <v>214</v>
      </c>
      <c r="C82" s="68">
        <f>N_3!C319</f>
        <v>0</v>
      </c>
      <c r="D82" s="9"/>
      <c r="E82" s="343"/>
      <c r="F82" s="228"/>
      <c r="G82" s="17"/>
      <c r="H82" s="75"/>
      <c r="I82" s="75"/>
      <c r="J82" s="68">
        <f>IF(C82-H82-I82&lt;C82,C82-H82-I82,C82)</f>
        <v>0</v>
      </c>
      <c r="K82" s="129"/>
      <c r="L82" s="129"/>
      <c r="M82" s="17"/>
      <c r="N82" s="17"/>
      <c r="O82" s="17"/>
      <c r="P82" s="54"/>
    </row>
    <row r="83" spans="2:16" x14ac:dyDescent="0.25">
      <c r="B83" s="7"/>
      <c r="C83" s="13"/>
      <c r="D83" s="9"/>
      <c r="E83" s="219"/>
      <c r="F83" s="232"/>
      <c r="G83" s="132"/>
      <c r="H83" s="75"/>
      <c r="I83" s="75"/>
      <c r="J83" s="75"/>
      <c r="K83" s="129"/>
      <c r="L83" s="129"/>
      <c r="M83" s="17"/>
      <c r="N83" s="17"/>
      <c r="O83" s="17"/>
      <c r="P83" s="54"/>
    </row>
    <row r="84" spans="2:16" x14ac:dyDescent="0.25">
      <c r="B84" s="7" t="s">
        <v>216</v>
      </c>
      <c r="C84" s="68">
        <f>N_2!B138+N_2!C138</f>
        <v>0</v>
      </c>
      <c r="D84" s="9"/>
      <c r="F84" s="228"/>
      <c r="G84" s="17"/>
      <c r="H84" s="75"/>
      <c r="I84" s="75"/>
      <c r="J84" s="68">
        <f>IF(C84-H84-I84&lt;C84,C84-H84-I84,C84)</f>
        <v>0</v>
      </c>
      <c r="K84" s="129"/>
      <c r="L84" s="129"/>
      <c r="M84" s="17"/>
      <c r="N84" s="17"/>
      <c r="O84" s="17"/>
      <c r="P84" s="54"/>
    </row>
    <row r="85" spans="2:16" x14ac:dyDescent="0.25">
      <c r="B85" s="7"/>
      <c r="C85" s="68"/>
      <c r="D85" s="9"/>
      <c r="F85" s="228"/>
      <c r="G85" s="17"/>
      <c r="H85" s="75"/>
      <c r="I85" s="75"/>
      <c r="J85" s="68"/>
      <c r="K85" s="129"/>
      <c r="L85" s="129"/>
      <c r="M85" s="17"/>
      <c r="N85" s="17"/>
      <c r="O85" s="17"/>
      <c r="P85" s="54"/>
    </row>
    <row r="86" spans="2:16" x14ac:dyDescent="0.25">
      <c r="B86" s="7" t="s">
        <v>174</v>
      </c>
      <c r="C86" s="77">
        <v>0</v>
      </c>
      <c r="D86" s="85"/>
      <c r="F86" s="228"/>
      <c r="G86" s="17"/>
      <c r="H86" s="75"/>
      <c r="I86" s="75"/>
      <c r="J86" s="68">
        <f>IF(C86-H86-I86&lt;C86,C86-H86-I86,C86)</f>
        <v>0</v>
      </c>
      <c r="K86" s="129"/>
      <c r="L86" s="129"/>
      <c r="M86" s="17"/>
      <c r="N86" s="17"/>
      <c r="O86" s="17"/>
      <c r="P86" s="54"/>
    </row>
    <row r="87" spans="2:16" x14ac:dyDescent="0.25">
      <c r="B87" s="7"/>
      <c r="C87" s="13"/>
      <c r="D87" s="9"/>
      <c r="F87" s="228"/>
      <c r="G87" s="17"/>
      <c r="H87" s="75"/>
      <c r="I87" s="75"/>
      <c r="J87" s="75"/>
      <c r="K87" s="129"/>
      <c r="L87" s="129"/>
      <c r="M87" s="17"/>
      <c r="N87" s="17"/>
      <c r="O87" s="17"/>
      <c r="P87" s="54"/>
    </row>
    <row r="88" spans="2:16" x14ac:dyDescent="0.25">
      <c r="B88" s="7" t="s">
        <v>19</v>
      </c>
      <c r="C88" s="102">
        <v>0</v>
      </c>
      <c r="D88" s="85"/>
      <c r="F88" s="228"/>
      <c r="G88" s="19"/>
      <c r="H88" s="71"/>
      <c r="I88" s="71"/>
      <c r="J88" s="73">
        <f>IF(C88-H88-I88&lt;C88,C88-H88-I88,C88)</f>
        <v>0</v>
      </c>
      <c r="K88" s="128"/>
      <c r="L88" s="128"/>
      <c r="M88" s="19"/>
      <c r="N88" s="19"/>
      <c r="O88" s="19"/>
      <c r="P88" s="55"/>
    </row>
    <row r="89" spans="2:16" x14ac:dyDescent="0.25">
      <c r="B89" s="7" t="s">
        <v>69</v>
      </c>
      <c r="C89" s="77">
        <v>0</v>
      </c>
      <c r="D89" s="85"/>
      <c r="F89" s="228"/>
      <c r="G89" s="19"/>
      <c r="H89" s="71"/>
      <c r="I89" s="71"/>
      <c r="J89" s="73"/>
      <c r="K89" s="128"/>
      <c r="L89" s="128"/>
      <c r="M89" s="19"/>
      <c r="N89" s="19"/>
      <c r="O89" s="19"/>
      <c r="P89" s="55"/>
    </row>
    <row r="90" spans="2:16" x14ac:dyDescent="0.25">
      <c r="B90" s="7" t="s">
        <v>70</v>
      </c>
      <c r="C90" s="77">
        <v>0</v>
      </c>
      <c r="D90" s="85"/>
      <c r="F90" s="228"/>
      <c r="G90" s="19"/>
      <c r="H90" s="71"/>
      <c r="I90" s="71"/>
      <c r="J90" s="73"/>
      <c r="K90" s="128"/>
      <c r="L90" s="128"/>
      <c r="M90" s="19"/>
      <c r="N90" s="19"/>
      <c r="O90" s="19"/>
      <c r="P90" s="55"/>
    </row>
    <row r="91" spans="2:16" x14ac:dyDescent="0.25">
      <c r="B91" s="7"/>
      <c r="C91" s="13"/>
      <c r="D91" s="9"/>
      <c r="F91" s="228"/>
      <c r="G91" s="19"/>
      <c r="H91" s="71"/>
      <c r="I91" s="71"/>
      <c r="J91" s="73"/>
      <c r="K91" s="128"/>
      <c r="L91" s="128"/>
      <c r="M91" s="19"/>
      <c r="N91" s="19"/>
      <c r="O91" s="19"/>
      <c r="P91" s="55"/>
    </row>
    <row r="92" spans="2:16" ht="15.75" thickBot="1" x14ac:dyDescent="0.3">
      <c r="B92" s="10" t="s">
        <v>22</v>
      </c>
      <c r="C92" s="142">
        <v>0</v>
      </c>
      <c r="D92" s="88"/>
      <c r="F92" s="231"/>
      <c r="G92" s="20"/>
      <c r="H92" s="130"/>
      <c r="I92" s="130"/>
      <c r="J92" s="114">
        <f>IF(C92-H92-I92&lt;C92,C92-H92-I92,C92)</f>
        <v>0</v>
      </c>
      <c r="K92" s="131"/>
      <c r="L92" s="131"/>
      <c r="M92" s="20"/>
      <c r="N92" s="20"/>
      <c r="O92" s="20"/>
      <c r="P92" s="57"/>
    </row>
    <row r="93" spans="2:16" ht="15.75" thickBot="1" x14ac:dyDescent="0.3">
      <c r="B93" s="326"/>
      <c r="C93" s="327"/>
      <c r="D93" s="328"/>
      <c r="F93" s="198"/>
      <c r="G93" s="198"/>
      <c r="H93" s="262"/>
      <c r="I93" s="262"/>
      <c r="J93" s="262"/>
      <c r="K93" s="263"/>
      <c r="L93" s="263"/>
      <c r="M93" s="198"/>
      <c r="N93" s="198"/>
      <c r="O93" s="198"/>
      <c r="P93" s="198"/>
    </row>
    <row r="94" spans="2:16" x14ac:dyDescent="0.25">
      <c r="B94" s="78" t="s">
        <v>50</v>
      </c>
      <c r="C94" s="70">
        <f>SUM(C96,C100,C102,C104,C106,C110)</f>
        <v>0</v>
      </c>
      <c r="D94" s="6"/>
      <c r="F94" s="234"/>
      <c r="G94" s="241"/>
      <c r="H94" s="138"/>
      <c r="I94" s="138"/>
      <c r="J94" s="240">
        <f>SUM(J96:J110)</f>
        <v>0</v>
      </c>
      <c r="K94" s="242">
        <f>J94</f>
        <v>0</v>
      </c>
      <c r="L94" s="243">
        <f>K94-C94</f>
        <v>0</v>
      </c>
      <c r="M94" s="241"/>
      <c r="N94" s="241"/>
      <c r="O94" s="241"/>
      <c r="P94" s="239"/>
    </row>
    <row r="95" spans="2:16" x14ac:dyDescent="0.25">
      <c r="B95" s="7" t="s">
        <v>3</v>
      </c>
      <c r="C95" s="403">
        <v>0</v>
      </c>
      <c r="D95" s="85"/>
      <c r="F95" s="228"/>
      <c r="G95" s="17"/>
      <c r="H95" s="75"/>
      <c r="I95" s="75"/>
      <c r="J95" s="122"/>
      <c r="K95" s="127"/>
      <c r="L95" s="127"/>
      <c r="M95" s="17"/>
      <c r="N95" s="17"/>
      <c r="O95" s="17"/>
      <c r="P95" s="54"/>
    </row>
    <row r="96" spans="2:16" x14ac:dyDescent="0.25">
      <c r="B96" s="7" t="s">
        <v>213</v>
      </c>
      <c r="C96" s="102">
        <v>0</v>
      </c>
      <c r="D96" s="86"/>
      <c r="F96" s="228"/>
      <c r="G96" s="17"/>
      <c r="H96" s="75"/>
      <c r="I96" s="75"/>
      <c r="J96" s="125">
        <f>IF(C96-H96-I96&lt;C96,C96-H96-I96,C96)</f>
        <v>0</v>
      </c>
      <c r="K96" s="127"/>
      <c r="L96" s="127"/>
      <c r="M96" s="17"/>
      <c r="N96" s="17"/>
      <c r="O96" s="17"/>
      <c r="P96" s="54"/>
    </row>
    <row r="97" spans="2:16" x14ac:dyDescent="0.25">
      <c r="B97" s="7" t="s">
        <v>69</v>
      </c>
      <c r="C97" s="77">
        <v>0</v>
      </c>
      <c r="D97" s="86"/>
      <c r="F97" s="230"/>
      <c r="G97" s="23"/>
      <c r="H97" s="124"/>
      <c r="I97" s="124"/>
      <c r="J97" s="73"/>
      <c r="K97" s="128"/>
      <c r="L97" s="128"/>
      <c r="M97" s="23"/>
      <c r="N97" s="23"/>
      <c r="O97" s="23"/>
      <c r="P97" s="55"/>
    </row>
    <row r="98" spans="2:16" x14ac:dyDescent="0.25">
      <c r="B98" s="7" t="s">
        <v>70</v>
      </c>
      <c r="C98" s="77">
        <v>0</v>
      </c>
      <c r="D98" s="86"/>
      <c r="F98" s="230"/>
      <c r="G98" s="23"/>
      <c r="H98" s="124"/>
      <c r="I98" s="124"/>
      <c r="J98" s="73"/>
      <c r="K98" s="128"/>
      <c r="L98" s="128"/>
      <c r="M98" s="23"/>
      <c r="N98" s="23"/>
      <c r="O98" s="23"/>
      <c r="P98" s="55"/>
    </row>
    <row r="99" spans="2:16" x14ac:dyDescent="0.25">
      <c r="B99" s="7"/>
      <c r="C99" s="191"/>
      <c r="D99" s="192"/>
      <c r="F99" s="228"/>
      <c r="G99" s="17"/>
      <c r="H99" s="75"/>
      <c r="I99" s="75"/>
      <c r="J99" s="68"/>
      <c r="K99" s="129"/>
      <c r="L99" s="129"/>
      <c r="M99" s="17"/>
      <c r="N99" s="17"/>
      <c r="O99" s="17"/>
      <c r="P99" s="54"/>
    </row>
    <row r="100" spans="2:16" x14ac:dyDescent="0.25">
      <c r="B100" s="7" t="s">
        <v>214</v>
      </c>
      <c r="C100" s="68">
        <f>N_3!C423</f>
        <v>0</v>
      </c>
      <c r="D100" s="9"/>
      <c r="F100" s="228"/>
      <c r="G100" s="17"/>
      <c r="H100" s="75"/>
      <c r="I100" s="75"/>
      <c r="J100" s="68">
        <f>IF(C100-H100-I100&lt;C100,C100-H100-I100,C100)</f>
        <v>0</v>
      </c>
      <c r="K100" s="129"/>
      <c r="L100" s="129"/>
      <c r="M100" s="17"/>
      <c r="N100" s="17"/>
      <c r="O100" s="17"/>
      <c r="P100" s="54"/>
    </row>
    <row r="101" spans="2:16" x14ac:dyDescent="0.25">
      <c r="B101" s="7"/>
      <c r="C101" s="13"/>
      <c r="D101" s="9"/>
      <c r="E101" s="219"/>
      <c r="F101" s="232"/>
      <c r="G101" s="132"/>
      <c r="H101" s="75"/>
      <c r="I101" s="75"/>
      <c r="J101" s="75"/>
      <c r="K101" s="129"/>
      <c r="L101" s="129"/>
      <c r="M101" s="17"/>
      <c r="N101" s="17"/>
      <c r="O101" s="17"/>
      <c r="P101" s="54"/>
    </row>
    <row r="102" spans="2:16" x14ac:dyDescent="0.25">
      <c r="B102" s="7" t="s">
        <v>216</v>
      </c>
      <c r="C102" s="68">
        <f>N_2!B182+N_2!C182</f>
        <v>0</v>
      </c>
      <c r="D102" s="9"/>
      <c r="F102" s="228"/>
      <c r="G102" s="17"/>
      <c r="H102" s="75"/>
      <c r="I102" s="75"/>
      <c r="J102" s="68">
        <f>IF(C102-H102-I102&lt;C102,C102-H102-I102,C102)</f>
        <v>0</v>
      </c>
      <c r="K102" s="129"/>
      <c r="L102" s="129"/>
      <c r="M102" s="17"/>
      <c r="N102" s="17"/>
      <c r="O102" s="17"/>
      <c r="P102" s="54"/>
    </row>
    <row r="103" spans="2:16" x14ac:dyDescent="0.25">
      <c r="B103" s="7"/>
      <c r="C103" s="68"/>
      <c r="D103" s="9"/>
      <c r="F103" s="228"/>
      <c r="G103" s="17"/>
      <c r="H103" s="75"/>
      <c r="I103" s="75"/>
      <c r="J103" s="68"/>
      <c r="K103" s="129"/>
      <c r="L103" s="129"/>
      <c r="M103" s="17"/>
      <c r="N103" s="17"/>
      <c r="O103" s="17"/>
      <c r="P103" s="54"/>
    </row>
    <row r="104" spans="2:16" x14ac:dyDescent="0.25">
      <c r="B104" s="7" t="s">
        <v>174</v>
      </c>
      <c r="C104" s="77">
        <v>0</v>
      </c>
      <c r="D104" s="85"/>
      <c r="F104" s="228"/>
      <c r="G104" s="17"/>
      <c r="H104" s="75"/>
      <c r="I104" s="75"/>
      <c r="J104" s="68">
        <f>IF(C104-H104-I104&lt;C104,C104-H104-I104,C104)</f>
        <v>0</v>
      </c>
      <c r="K104" s="129"/>
      <c r="L104" s="129"/>
      <c r="M104" s="17"/>
      <c r="N104" s="17"/>
      <c r="O104" s="17"/>
      <c r="P104" s="54"/>
    </row>
    <row r="105" spans="2:16" x14ac:dyDescent="0.25">
      <c r="B105" s="7"/>
      <c r="C105" s="13"/>
      <c r="D105" s="9"/>
      <c r="F105" s="228"/>
      <c r="G105" s="17"/>
      <c r="H105" s="75"/>
      <c r="I105" s="75"/>
      <c r="J105" s="75"/>
      <c r="K105" s="129"/>
      <c r="L105" s="129"/>
      <c r="M105" s="17"/>
      <c r="N105" s="17"/>
      <c r="O105" s="17"/>
      <c r="P105" s="54"/>
    </row>
    <row r="106" spans="2:16" x14ac:dyDescent="0.25">
      <c r="B106" s="7" t="s">
        <v>19</v>
      </c>
      <c r="C106" s="102">
        <v>0</v>
      </c>
      <c r="D106" s="85"/>
      <c r="F106" s="230"/>
      <c r="G106" s="19"/>
      <c r="H106" s="71"/>
      <c r="I106" s="71"/>
      <c r="J106" s="73">
        <f>IF(C106-H106-I106&lt;C106,C106-H106-I106,C106)</f>
        <v>0</v>
      </c>
      <c r="K106" s="128"/>
      <c r="L106" s="128"/>
      <c r="M106" s="19"/>
      <c r="N106" s="19"/>
      <c r="O106" s="19"/>
      <c r="P106" s="55"/>
    </row>
    <row r="107" spans="2:16" x14ac:dyDescent="0.25">
      <c r="B107" s="7" t="s">
        <v>69</v>
      </c>
      <c r="C107" s="77">
        <v>0</v>
      </c>
      <c r="D107" s="85"/>
      <c r="F107" s="230"/>
      <c r="G107" s="19"/>
      <c r="H107" s="71"/>
      <c r="I107" s="71"/>
      <c r="J107" s="73"/>
      <c r="K107" s="128"/>
      <c r="L107" s="128"/>
      <c r="M107" s="19"/>
      <c r="N107" s="19"/>
      <c r="O107" s="19"/>
      <c r="P107" s="55"/>
    </row>
    <row r="108" spans="2:16" x14ac:dyDescent="0.25">
      <c r="B108" s="7" t="s">
        <v>70</v>
      </c>
      <c r="C108" s="77">
        <v>0</v>
      </c>
      <c r="D108" s="85"/>
      <c r="F108" s="230"/>
      <c r="G108" s="19"/>
      <c r="H108" s="71"/>
      <c r="I108" s="71"/>
      <c r="J108" s="73"/>
      <c r="K108" s="128"/>
      <c r="L108" s="128"/>
      <c r="M108" s="19"/>
      <c r="N108" s="19"/>
      <c r="O108" s="19"/>
      <c r="P108" s="55"/>
    </row>
    <row r="109" spans="2:16" x14ac:dyDescent="0.25">
      <c r="B109" s="7"/>
      <c r="C109" s="13"/>
      <c r="D109" s="9"/>
      <c r="F109" s="230"/>
      <c r="G109" s="19"/>
      <c r="H109" s="71"/>
      <c r="I109" s="71"/>
      <c r="J109" s="73"/>
      <c r="K109" s="128"/>
      <c r="L109" s="128"/>
      <c r="M109" s="19"/>
      <c r="N109" s="19"/>
      <c r="O109" s="19"/>
      <c r="P109" s="55"/>
    </row>
    <row r="110" spans="2:16" ht="15.75" thickBot="1" x14ac:dyDescent="0.3">
      <c r="B110" s="10" t="s">
        <v>22</v>
      </c>
      <c r="C110" s="142">
        <v>0</v>
      </c>
      <c r="D110" s="88"/>
      <c r="F110" s="231"/>
      <c r="G110" s="20"/>
      <c r="H110" s="130"/>
      <c r="I110" s="130"/>
      <c r="J110" s="114">
        <f>IF(C110-H110-I110&lt;C110,C110-H110-I110,C110)</f>
        <v>0</v>
      </c>
      <c r="K110" s="131"/>
      <c r="L110" s="131"/>
      <c r="M110" s="20"/>
      <c r="N110" s="20"/>
      <c r="O110" s="20"/>
      <c r="P110" s="57"/>
    </row>
    <row r="111" spans="2:16" ht="15.75" thickBot="1" x14ac:dyDescent="0.3">
      <c r="H111" s="213"/>
      <c r="I111" s="213"/>
      <c r="J111" s="213"/>
      <c r="K111" s="213"/>
      <c r="L111" s="213"/>
    </row>
    <row r="112" spans="2:16" x14ac:dyDescent="0.25">
      <c r="B112" s="78" t="s">
        <v>51</v>
      </c>
      <c r="C112" s="70">
        <f>SUM(C114,C118,C120,C122,C124,C128)</f>
        <v>0</v>
      </c>
      <c r="D112" s="6"/>
      <c r="F112" s="234"/>
      <c r="G112" s="241"/>
      <c r="H112" s="138"/>
      <c r="I112" s="138"/>
      <c r="J112" s="240">
        <f>SUM(J114:J128)</f>
        <v>0</v>
      </c>
      <c r="K112" s="242">
        <f>J112</f>
        <v>0</v>
      </c>
      <c r="L112" s="243">
        <f>K112-C112</f>
        <v>0</v>
      </c>
      <c r="M112" s="241"/>
      <c r="N112" s="241"/>
      <c r="O112" s="241"/>
      <c r="P112" s="239"/>
    </row>
    <row r="113" spans="2:16" x14ac:dyDescent="0.25">
      <c r="B113" s="7" t="s">
        <v>3</v>
      </c>
      <c r="C113" s="403">
        <v>0</v>
      </c>
      <c r="D113" s="85"/>
      <c r="F113" s="228"/>
      <c r="G113" s="17"/>
      <c r="H113" s="75"/>
      <c r="I113" s="75"/>
      <c r="J113" s="122"/>
      <c r="K113" s="127"/>
      <c r="L113" s="127"/>
      <c r="M113" s="17"/>
      <c r="N113" s="17"/>
      <c r="O113" s="17"/>
      <c r="P113" s="54"/>
    </row>
    <row r="114" spans="2:16" x14ac:dyDescent="0.25">
      <c r="B114" s="7" t="s">
        <v>213</v>
      </c>
      <c r="C114" s="102">
        <v>0</v>
      </c>
      <c r="D114" s="86"/>
      <c r="F114" s="228"/>
      <c r="G114" s="17"/>
      <c r="H114" s="75"/>
      <c r="I114" s="75"/>
      <c r="J114" s="125">
        <f>IF(C114-H114-I114&lt;C114,C114-H114-I114,C114)</f>
        <v>0</v>
      </c>
      <c r="K114" s="127"/>
      <c r="L114" s="127"/>
      <c r="M114" s="17"/>
      <c r="N114" s="17"/>
      <c r="O114" s="17"/>
      <c r="P114" s="54"/>
    </row>
    <row r="115" spans="2:16" x14ac:dyDescent="0.25">
      <c r="B115" s="7" t="s">
        <v>69</v>
      </c>
      <c r="C115" s="77">
        <v>0</v>
      </c>
      <c r="D115" s="86"/>
      <c r="F115" s="230"/>
      <c r="G115" s="23"/>
      <c r="H115" s="124"/>
      <c r="I115" s="124"/>
      <c r="J115" s="73"/>
      <c r="K115" s="128"/>
      <c r="L115" s="128"/>
      <c r="M115" s="23"/>
      <c r="N115" s="23"/>
      <c r="O115" s="23"/>
      <c r="P115" s="55"/>
    </row>
    <row r="116" spans="2:16" x14ac:dyDescent="0.25">
      <c r="B116" s="7" t="s">
        <v>70</v>
      </c>
      <c r="C116" s="77">
        <v>0</v>
      </c>
      <c r="D116" s="86"/>
      <c r="F116" s="230"/>
      <c r="G116" s="23"/>
      <c r="H116" s="124"/>
      <c r="I116" s="124"/>
      <c r="J116" s="73"/>
      <c r="K116" s="128"/>
      <c r="L116" s="128"/>
      <c r="M116" s="23"/>
      <c r="N116" s="23"/>
      <c r="O116" s="23"/>
      <c r="P116" s="55"/>
    </row>
    <row r="117" spans="2:16" x14ac:dyDescent="0.25">
      <c r="B117" s="7"/>
      <c r="C117" s="191"/>
      <c r="D117" s="192"/>
      <c r="F117" s="230"/>
      <c r="G117" s="23"/>
      <c r="H117" s="124"/>
      <c r="I117" s="124"/>
      <c r="J117" s="73"/>
      <c r="K117" s="128"/>
      <c r="L117" s="128"/>
      <c r="M117" s="23"/>
      <c r="N117" s="23"/>
      <c r="O117" s="23"/>
      <c r="P117" s="55"/>
    </row>
    <row r="118" spans="2:16" x14ac:dyDescent="0.25">
      <c r="B118" s="7" t="s">
        <v>214</v>
      </c>
      <c r="C118" s="68">
        <f>N_3!C527</f>
        <v>0</v>
      </c>
      <c r="D118" s="9"/>
      <c r="F118" s="228"/>
      <c r="G118" s="17"/>
      <c r="H118" s="75"/>
      <c r="I118" s="75"/>
      <c r="J118" s="68">
        <f>IF(C118-H118-I118&lt;C118,C118-H118-I118,C118)</f>
        <v>0</v>
      </c>
      <c r="K118" s="129"/>
      <c r="L118" s="129"/>
      <c r="M118" s="17"/>
      <c r="N118" s="17"/>
      <c r="O118" s="17"/>
      <c r="P118" s="54"/>
    </row>
    <row r="119" spans="2:16" x14ac:dyDescent="0.25">
      <c r="B119" s="7"/>
      <c r="C119" s="13"/>
      <c r="D119" s="9"/>
      <c r="E119" s="219"/>
      <c r="F119" s="232"/>
      <c r="G119" s="132"/>
      <c r="H119" s="75"/>
      <c r="I119" s="75"/>
      <c r="J119" s="75"/>
      <c r="K119" s="129"/>
      <c r="L119" s="129"/>
      <c r="M119" s="17"/>
      <c r="N119" s="17"/>
      <c r="O119" s="17"/>
      <c r="P119" s="54"/>
    </row>
    <row r="120" spans="2:16" x14ac:dyDescent="0.25">
      <c r="B120" s="7" t="s">
        <v>216</v>
      </c>
      <c r="C120" s="68">
        <f>N_2!B226+N_2!C226</f>
        <v>0</v>
      </c>
      <c r="D120" s="9"/>
      <c r="F120" s="228"/>
      <c r="G120" s="17"/>
      <c r="H120" s="75"/>
      <c r="I120" s="75"/>
      <c r="J120" s="68">
        <f>IF(C120-H120-I120&lt;C120,C120-H120-I120,C120)</f>
        <v>0</v>
      </c>
      <c r="K120" s="129"/>
      <c r="L120" s="129"/>
      <c r="M120" s="17"/>
      <c r="N120" s="17"/>
      <c r="O120" s="17"/>
      <c r="P120" s="54"/>
    </row>
    <row r="121" spans="2:16" x14ac:dyDescent="0.25">
      <c r="B121" s="7"/>
      <c r="C121" s="68"/>
      <c r="D121" s="9"/>
      <c r="F121" s="228"/>
      <c r="G121" s="17"/>
      <c r="H121" s="75"/>
      <c r="I121" s="75"/>
      <c r="J121" s="68"/>
      <c r="K121" s="129"/>
      <c r="L121" s="129"/>
      <c r="M121" s="17"/>
      <c r="N121" s="17"/>
      <c r="O121" s="17"/>
      <c r="P121" s="54"/>
    </row>
    <row r="122" spans="2:16" x14ac:dyDescent="0.25">
      <c r="B122" s="7" t="s">
        <v>174</v>
      </c>
      <c r="C122" s="77">
        <v>0</v>
      </c>
      <c r="D122" s="85"/>
      <c r="F122" s="228"/>
      <c r="G122" s="17"/>
      <c r="H122" s="75"/>
      <c r="I122" s="75"/>
      <c r="J122" s="68">
        <f>IF(C122-H122-I122&lt;C122,C122-H122-I122,C122)</f>
        <v>0</v>
      </c>
      <c r="K122" s="129"/>
      <c r="L122" s="129"/>
      <c r="M122" s="17"/>
      <c r="N122" s="17"/>
      <c r="O122" s="17"/>
      <c r="P122" s="54"/>
    </row>
    <row r="123" spans="2:16" x14ac:dyDescent="0.25">
      <c r="B123" s="7"/>
      <c r="C123" s="13"/>
      <c r="D123" s="9"/>
      <c r="F123" s="228"/>
      <c r="G123" s="17"/>
      <c r="H123" s="75"/>
      <c r="I123" s="75"/>
      <c r="J123" s="75"/>
      <c r="K123" s="129"/>
      <c r="L123" s="129"/>
      <c r="M123" s="17"/>
      <c r="N123" s="17"/>
      <c r="O123" s="17"/>
      <c r="P123" s="54"/>
    </row>
    <row r="124" spans="2:16" x14ac:dyDescent="0.25">
      <c r="B124" s="7" t="s">
        <v>19</v>
      </c>
      <c r="C124" s="102">
        <v>0</v>
      </c>
      <c r="D124" s="85"/>
      <c r="F124" s="230"/>
      <c r="G124" s="19"/>
      <c r="H124" s="71"/>
      <c r="I124" s="71"/>
      <c r="J124" s="73">
        <f>IF(C124-H124-I124&lt;C124,C124-H124-I124,C124)</f>
        <v>0</v>
      </c>
      <c r="K124" s="128"/>
      <c r="L124" s="128"/>
      <c r="M124" s="19"/>
      <c r="N124" s="19"/>
      <c r="O124" s="19"/>
      <c r="P124" s="55"/>
    </row>
    <row r="125" spans="2:16" x14ac:dyDescent="0.25">
      <c r="B125" s="7" t="s">
        <v>69</v>
      </c>
      <c r="C125" s="77">
        <v>0</v>
      </c>
      <c r="D125" s="85"/>
      <c r="F125" s="230"/>
      <c r="G125" s="19"/>
      <c r="H125" s="71"/>
      <c r="I125" s="71"/>
      <c r="J125" s="73"/>
      <c r="K125" s="128"/>
      <c r="L125" s="128"/>
      <c r="M125" s="19"/>
      <c r="N125" s="19"/>
      <c r="O125" s="19"/>
      <c r="P125" s="55"/>
    </row>
    <row r="126" spans="2:16" x14ac:dyDescent="0.25">
      <c r="B126" s="7" t="s">
        <v>70</v>
      </c>
      <c r="C126" s="77">
        <v>0</v>
      </c>
      <c r="D126" s="85"/>
      <c r="F126" s="230"/>
      <c r="G126" s="19"/>
      <c r="H126" s="71"/>
      <c r="I126" s="71"/>
      <c r="J126" s="73"/>
      <c r="K126" s="128"/>
      <c r="L126" s="128"/>
      <c r="M126" s="19"/>
      <c r="N126" s="19"/>
      <c r="O126" s="19"/>
      <c r="P126" s="55"/>
    </row>
    <row r="127" spans="2:16" x14ac:dyDescent="0.25">
      <c r="B127" s="7"/>
      <c r="C127" s="13"/>
      <c r="D127" s="9"/>
      <c r="F127" s="230"/>
      <c r="G127" s="19"/>
      <c r="H127" s="71"/>
      <c r="I127" s="71"/>
      <c r="J127" s="73"/>
      <c r="K127" s="128"/>
      <c r="L127" s="128"/>
      <c r="M127" s="19"/>
      <c r="N127" s="19"/>
      <c r="O127" s="19"/>
      <c r="P127" s="55"/>
    </row>
    <row r="128" spans="2:16" ht="15.75" thickBot="1" x14ac:dyDescent="0.3">
      <c r="B128" s="10" t="s">
        <v>22</v>
      </c>
      <c r="C128" s="142">
        <v>0</v>
      </c>
      <c r="D128" s="88"/>
      <c r="F128" s="231"/>
      <c r="G128" s="20"/>
      <c r="H128" s="130"/>
      <c r="I128" s="130"/>
      <c r="J128" s="114">
        <f>IF(C128-H128-I128&lt;C128,C128-H128-I128,C128)</f>
        <v>0</v>
      </c>
      <c r="K128" s="131"/>
      <c r="L128" s="131"/>
      <c r="M128" s="20"/>
      <c r="N128" s="20"/>
      <c r="O128" s="20"/>
      <c r="P128" s="57"/>
    </row>
    <row r="129" spans="2:16" ht="15.75" thickBot="1" x14ac:dyDescent="0.3">
      <c r="H129" s="213"/>
      <c r="I129" s="213"/>
      <c r="J129" s="213"/>
      <c r="K129" s="213"/>
      <c r="L129" s="213"/>
    </row>
    <row r="130" spans="2:16" x14ac:dyDescent="0.25">
      <c r="B130" s="78" t="s">
        <v>52</v>
      </c>
      <c r="C130" s="70">
        <f>SUM(C132,C136,C138,C140,C142,C146)</f>
        <v>0</v>
      </c>
      <c r="D130" s="6"/>
      <c r="F130" s="234"/>
      <c r="G130" s="241"/>
      <c r="H130" s="138"/>
      <c r="I130" s="138"/>
      <c r="J130" s="240">
        <f>SUM(J132:J146)</f>
        <v>0</v>
      </c>
      <c r="K130" s="242">
        <f>J130</f>
        <v>0</v>
      </c>
      <c r="L130" s="243">
        <f>K130-C130</f>
        <v>0</v>
      </c>
      <c r="M130" s="241"/>
      <c r="N130" s="241"/>
      <c r="O130" s="241"/>
      <c r="P130" s="239"/>
    </row>
    <row r="131" spans="2:16" x14ac:dyDescent="0.25">
      <c r="B131" s="7" t="s">
        <v>3</v>
      </c>
      <c r="C131" s="403">
        <v>0</v>
      </c>
      <c r="D131" s="85"/>
      <c r="F131" s="228"/>
      <c r="G131" s="17"/>
      <c r="H131" s="75"/>
      <c r="I131" s="75"/>
      <c r="J131" s="122"/>
      <c r="K131" s="127"/>
      <c r="L131" s="127"/>
      <c r="M131" s="17"/>
      <c r="N131" s="17"/>
      <c r="O131" s="17"/>
      <c r="P131" s="54"/>
    </row>
    <row r="132" spans="2:16" x14ac:dyDescent="0.25">
      <c r="B132" s="7" t="s">
        <v>213</v>
      </c>
      <c r="C132" s="102">
        <v>0</v>
      </c>
      <c r="D132" s="86"/>
      <c r="F132" s="228"/>
      <c r="G132" s="17"/>
      <c r="H132" s="75"/>
      <c r="I132" s="75"/>
      <c r="J132" s="125">
        <f>IF(C132-H132-I132&lt;C132,C132-H132-I132,C132)</f>
        <v>0</v>
      </c>
      <c r="K132" s="127"/>
      <c r="L132" s="127"/>
      <c r="M132" s="17"/>
      <c r="N132" s="17"/>
      <c r="O132" s="17"/>
      <c r="P132" s="54"/>
    </row>
    <row r="133" spans="2:16" x14ac:dyDescent="0.25">
      <c r="B133" s="7" t="s">
        <v>69</v>
      </c>
      <c r="C133" s="77">
        <v>0</v>
      </c>
      <c r="D133" s="86"/>
      <c r="F133" s="230"/>
      <c r="G133" s="23"/>
      <c r="H133" s="124"/>
      <c r="I133" s="124"/>
      <c r="J133" s="73"/>
      <c r="K133" s="128"/>
      <c r="L133" s="128"/>
      <c r="M133" s="23"/>
      <c r="N133" s="23"/>
      <c r="O133" s="23"/>
      <c r="P133" s="55"/>
    </row>
    <row r="134" spans="2:16" x14ac:dyDescent="0.25">
      <c r="B134" s="7" t="s">
        <v>70</v>
      </c>
      <c r="C134" s="77">
        <v>0</v>
      </c>
      <c r="D134" s="86"/>
      <c r="F134" s="230"/>
      <c r="G134" s="23"/>
      <c r="H134" s="124"/>
      <c r="I134" s="124"/>
      <c r="J134" s="73"/>
      <c r="K134" s="128"/>
      <c r="L134" s="128"/>
      <c r="M134" s="23"/>
      <c r="N134" s="23"/>
      <c r="O134" s="23"/>
      <c r="P134" s="55"/>
    </row>
    <row r="135" spans="2:16" x14ac:dyDescent="0.25">
      <c r="B135" s="7"/>
      <c r="C135" s="191"/>
      <c r="D135" s="192"/>
      <c r="F135" s="230"/>
      <c r="G135" s="23"/>
      <c r="H135" s="124"/>
      <c r="I135" s="124"/>
      <c r="J135" s="73"/>
      <c r="K135" s="128"/>
      <c r="L135" s="128"/>
      <c r="M135" s="23"/>
      <c r="N135" s="23"/>
      <c r="O135" s="23"/>
      <c r="P135" s="55"/>
    </row>
    <row r="136" spans="2:16" x14ac:dyDescent="0.25">
      <c r="B136" s="7" t="s">
        <v>214</v>
      </c>
      <c r="C136" s="68">
        <f>N_3!C631</f>
        <v>0</v>
      </c>
      <c r="D136" s="9"/>
      <c r="F136" s="228"/>
      <c r="G136" s="17"/>
      <c r="H136" s="75"/>
      <c r="I136" s="75"/>
      <c r="J136" s="68">
        <f>IF(C136-H136-I136&lt;C136,C136-H136-I136,C136)</f>
        <v>0</v>
      </c>
      <c r="K136" s="129"/>
      <c r="L136" s="129"/>
      <c r="M136" s="17"/>
      <c r="N136" s="17"/>
      <c r="O136" s="17"/>
      <c r="P136" s="54"/>
    </row>
    <row r="137" spans="2:16" x14ac:dyDescent="0.25">
      <c r="B137" s="7"/>
      <c r="C137" s="13"/>
      <c r="D137" s="9"/>
      <c r="E137" s="219"/>
      <c r="F137" s="232"/>
      <c r="G137" s="132"/>
      <c r="H137" s="75"/>
      <c r="I137" s="75"/>
      <c r="J137" s="75"/>
      <c r="K137" s="129"/>
      <c r="L137" s="129"/>
      <c r="M137" s="17"/>
      <c r="N137" s="17"/>
      <c r="O137" s="17"/>
      <c r="P137" s="54"/>
    </row>
    <row r="138" spans="2:16" x14ac:dyDescent="0.25">
      <c r="B138" s="7" t="s">
        <v>216</v>
      </c>
      <c r="C138" s="68">
        <f>N_2!B270+N_2!C270</f>
        <v>0</v>
      </c>
      <c r="D138" s="9"/>
      <c r="F138" s="228"/>
      <c r="G138" s="17"/>
      <c r="H138" s="75"/>
      <c r="I138" s="75"/>
      <c r="J138" s="68">
        <f>IF(C138-H138-I138&lt;C138,C138-H138-I138,C138)</f>
        <v>0</v>
      </c>
      <c r="K138" s="129"/>
      <c r="L138" s="129"/>
      <c r="M138" s="17"/>
      <c r="N138" s="17"/>
      <c r="O138" s="17"/>
      <c r="P138" s="54"/>
    </row>
    <row r="139" spans="2:16" x14ac:dyDescent="0.25">
      <c r="B139" s="7"/>
      <c r="C139" s="68"/>
      <c r="D139" s="9"/>
      <c r="F139" s="228"/>
      <c r="G139" s="17"/>
      <c r="H139" s="75"/>
      <c r="I139" s="75"/>
      <c r="J139" s="68"/>
      <c r="K139" s="129"/>
      <c r="L139" s="129"/>
      <c r="M139" s="17"/>
      <c r="N139" s="17"/>
      <c r="O139" s="17"/>
      <c r="P139" s="54"/>
    </row>
    <row r="140" spans="2:16" x14ac:dyDescent="0.25">
      <c r="B140" s="7" t="s">
        <v>174</v>
      </c>
      <c r="C140" s="77">
        <v>0</v>
      </c>
      <c r="D140" s="85"/>
      <c r="F140" s="228"/>
      <c r="G140" s="17"/>
      <c r="H140" s="75"/>
      <c r="I140" s="75"/>
      <c r="J140" s="68">
        <f>IF(C140-H140-I140&lt;C140,C140-H140-I140,C140)</f>
        <v>0</v>
      </c>
      <c r="K140" s="129"/>
      <c r="L140" s="129"/>
      <c r="M140" s="17"/>
      <c r="N140" s="17"/>
      <c r="O140" s="17"/>
      <c r="P140" s="54"/>
    </row>
    <row r="141" spans="2:16" x14ac:dyDescent="0.25">
      <c r="B141" s="7"/>
      <c r="C141" s="13"/>
      <c r="D141" s="9"/>
      <c r="F141" s="228"/>
      <c r="G141" s="17"/>
      <c r="H141" s="75"/>
      <c r="I141" s="75"/>
      <c r="J141" s="75"/>
      <c r="K141" s="129"/>
      <c r="L141" s="129"/>
      <c r="M141" s="17"/>
      <c r="N141" s="17"/>
      <c r="O141" s="17"/>
      <c r="P141" s="54"/>
    </row>
    <row r="142" spans="2:16" x14ac:dyDescent="0.25">
      <c r="B142" s="7" t="s">
        <v>19</v>
      </c>
      <c r="C142" s="102">
        <v>0</v>
      </c>
      <c r="D142" s="85"/>
      <c r="F142" s="228"/>
      <c r="G142" s="17"/>
      <c r="H142" s="75"/>
      <c r="I142" s="75"/>
      <c r="J142" s="68">
        <f>IF(C142-H142-I142&lt;C142,C142-H142-I142,C142)</f>
        <v>0</v>
      </c>
      <c r="K142" s="129"/>
      <c r="L142" s="129"/>
      <c r="M142" s="17"/>
      <c r="N142" s="17"/>
      <c r="O142" s="17"/>
      <c r="P142" s="54"/>
    </row>
    <row r="143" spans="2:16" x14ac:dyDescent="0.25">
      <c r="B143" s="7" t="s">
        <v>69</v>
      </c>
      <c r="C143" s="77">
        <v>0</v>
      </c>
      <c r="D143" s="85"/>
      <c r="F143" s="228"/>
      <c r="G143" s="19"/>
      <c r="H143" s="71"/>
      <c r="I143" s="71"/>
      <c r="J143" s="73"/>
      <c r="K143" s="128"/>
      <c r="L143" s="128"/>
      <c r="M143" s="19"/>
      <c r="N143" s="19"/>
      <c r="O143" s="19"/>
      <c r="P143" s="55"/>
    </row>
    <row r="144" spans="2:16" x14ac:dyDescent="0.25">
      <c r="B144" s="7" t="s">
        <v>70</v>
      </c>
      <c r="C144" s="77">
        <v>0</v>
      </c>
      <c r="D144" s="85"/>
      <c r="F144" s="228"/>
      <c r="G144" s="19"/>
      <c r="H144" s="71"/>
      <c r="I144" s="71"/>
      <c r="J144" s="73"/>
      <c r="K144" s="128"/>
      <c r="L144" s="128"/>
      <c r="M144" s="19"/>
      <c r="N144" s="19"/>
      <c r="O144" s="19"/>
      <c r="P144" s="55"/>
    </row>
    <row r="145" spans="2:16" x14ac:dyDescent="0.25">
      <c r="B145" s="7"/>
      <c r="C145" s="13"/>
      <c r="D145" s="9"/>
      <c r="F145" s="228"/>
      <c r="G145" s="19"/>
      <c r="H145" s="71"/>
      <c r="I145" s="71"/>
      <c r="J145" s="73"/>
      <c r="K145" s="128"/>
      <c r="L145" s="128"/>
      <c r="M145" s="19"/>
      <c r="N145" s="19"/>
      <c r="O145" s="19"/>
      <c r="P145" s="55"/>
    </row>
    <row r="146" spans="2:16" ht="15.75" thickBot="1" x14ac:dyDescent="0.3">
      <c r="B146" s="10" t="s">
        <v>22</v>
      </c>
      <c r="C146" s="142">
        <v>0</v>
      </c>
      <c r="D146" s="88"/>
      <c r="F146" s="231"/>
      <c r="G146" s="20"/>
      <c r="H146" s="130"/>
      <c r="I146" s="130"/>
      <c r="J146" s="114">
        <f>IF(C146-H146-I146&lt;C146,C146-H146-I146,C146)</f>
        <v>0</v>
      </c>
      <c r="K146" s="131"/>
      <c r="L146" s="131"/>
      <c r="M146" s="20"/>
      <c r="N146" s="20"/>
      <c r="O146" s="20"/>
      <c r="P146" s="57"/>
    </row>
    <row r="147" spans="2:16" ht="15.75" thickBot="1" x14ac:dyDescent="0.3">
      <c r="H147" s="213"/>
      <c r="I147" s="213"/>
      <c r="J147" s="213"/>
      <c r="K147" s="213"/>
      <c r="L147" s="213"/>
    </row>
    <row r="148" spans="2:16" x14ac:dyDescent="0.25">
      <c r="B148" s="78" t="s">
        <v>53</v>
      </c>
      <c r="C148" s="70">
        <f>SUM(C150,C154,C156,C158,C160,C164)</f>
        <v>0</v>
      </c>
      <c r="D148" s="6"/>
      <c r="F148" s="234"/>
      <c r="G148" s="241"/>
      <c r="H148" s="138"/>
      <c r="I148" s="138"/>
      <c r="J148" s="240">
        <f>SUM(J150:J164)</f>
        <v>0</v>
      </c>
      <c r="K148" s="242">
        <f>J148</f>
        <v>0</v>
      </c>
      <c r="L148" s="243">
        <f>K148-C148</f>
        <v>0</v>
      </c>
      <c r="M148" s="241"/>
      <c r="N148" s="241"/>
      <c r="O148" s="241"/>
      <c r="P148" s="239"/>
    </row>
    <row r="149" spans="2:16" x14ac:dyDescent="0.25">
      <c r="B149" s="7" t="s">
        <v>3</v>
      </c>
      <c r="C149" s="403">
        <v>0</v>
      </c>
      <c r="D149" s="85"/>
      <c r="F149" s="228"/>
      <c r="G149" s="17"/>
      <c r="H149" s="75"/>
      <c r="I149" s="75"/>
      <c r="J149" s="122"/>
      <c r="K149" s="127"/>
      <c r="L149" s="127"/>
      <c r="M149" s="17"/>
      <c r="N149" s="17"/>
      <c r="O149" s="17"/>
      <c r="P149" s="54"/>
    </row>
    <row r="150" spans="2:16" x14ac:dyDescent="0.25">
      <c r="B150" s="7" t="s">
        <v>213</v>
      </c>
      <c r="C150" s="102">
        <v>0</v>
      </c>
      <c r="D150" s="86"/>
      <c r="F150" s="228"/>
      <c r="G150" s="17"/>
      <c r="H150" s="75"/>
      <c r="I150" s="75"/>
      <c r="J150" s="125">
        <f>IF(C150-H150-I150&lt;C150,C150-H150-I150,C150)</f>
        <v>0</v>
      </c>
      <c r="K150" s="127"/>
      <c r="L150" s="127"/>
      <c r="M150" s="17"/>
      <c r="N150" s="17"/>
      <c r="O150" s="17"/>
      <c r="P150" s="54"/>
    </row>
    <row r="151" spans="2:16" x14ac:dyDescent="0.25">
      <c r="B151" s="7" t="s">
        <v>69</v>
      </c>
      <c r="C151" s="77">
        <v>0</v>
      </c>
      <c r="D151" s="86"/>
      <c r="F151" s="230"/>
      <c r="G151" s="23"/>
      <c r="H151" s="124"/>
      <c r="I151" s="124"/>
      <c r="J151" s="73"/>
      <c r="K151" s="128"/>
      <c r="L151" s="128"/>
      <c r="M151" s="23"/>
      <c r="N151" s="23"/>
      <c r="O151" s="23"/>
      <c r="P151" s="55"/>
    </row>
    <row r="152" spans="2:16" x14ac:dyDescent="0.25">
      <c r="B152" s="7" t="s">
        <v>70</v>
      </c>
      <c r="C152" s="77">
        <v>0</v>
      </c>
      <c r="D152" s="86"/>
      <c r="F152" s="230"/>
      <c r="G152" s="23"/>
      <c r="H152" s="124"/>
      <c r="I152" s="124"/>
      <c r="J152" s="73"/>
      <c r="K152" s="128"/>
      <c r="L152" s="128"/>
      <c r="M152" s="23"/>
      <c r="N152" s="23"/>
      <c r="O152" s="23"/>
      <c r="P152" s="55"/>
    </row>
    <row r="153" spans="2:16" x14ac:dyDescent="0.25">
      <c r="B153" s="7"/>
      <c r="C153" s="191"/>
      <c r="D153" s="192"/>
      <c r="F153" s="228"/>
      <c r="G153" s="17"/>
      <c r="H153" s="75"/>
      <c r="I153" s="75"/>
      <c r="J153" s="68"/>
      <c r="K153" s="129"/>
      <c r="L153" s="129"/>
      <c r="M153" s="17"/>
      <c r="N153" s="17"/>
      <c r="O153" s="17"/>
      <c r="P153" s="54"/>
    </row>
    <row r="154" spans="2:16" x14ac:dyDescent="0.25">
      <c r="B154" s="7" t="s">
        <v>214</v>
      </c>
      <c r="C154" s="68">
        <f>N_3!C735</f>
        <v>0</v>
      </c>
      <c r="D154" s="9"/>
      <c r="F154" s="228"/>
      <c r="G154" s="17"/>
      <c r="H154" s="75"/>
      <c r="I154" s="75"/>
      <c r="J154" s="68">
        <f>IF(C154-H154-I154&lt;C154,C154-H154-I154,C154)</f>
        <v>0</v>
      </c>
      <c r="K154" s="129"/>
      <c r="L154" s="129"/>
      <c r="M154" s="17"/>
      <c r="N154" s="17"/>
      <c r="O154" s="17"/>
      <c r="P154" s="54"/>
    </row>
    <row r="155" spans="2:16" x14ac:dyDescent="0.25">
      <c r="B155" s="7"/>
      <c r="C155" s="13"/>
      <c r="D155" s="9"/>
      <c r="E155" s="219"/>
      <c r="F155" s="232"/>
      <c r="G155" s="132"/>
      <c r="H155" s="75"/>
      <c r="I155" s="75"/>
      <c r="J155" s="75"/>
      <c r="K155" s="129"/>
      <c r="L155" s="129"/>
      <c r="M155" s="17"/>
      <c r="N155" s="17"/>
      <c r="O155" s="17"/>
      <c r="P155" s="54"/>
    </row>
    <row r="156" spans="2:16" x14ac:dyDescent="0.25">
      <c r="B156" s="7" t="s">
        <v>216</v>
      </c>
      <c r="C156" s="68">
        <f>N_2!B314+N_2!C314</f>
        <v>0</v>
      </c>
      <c r="D156" s="9"/>
      <c r="F156" s="228"/>
      <c r="G156" s="17"/>
      <c r="H156" s="75"/>
      <c r="I156" s="75"/>
      <c r="J156" s="68">
        <f>IF(C156-H156-I156&lt;C156,C156-H156-I156,C156)</f>
        <v>0</v>
      </c>
      <c r="K156" s="129"/>
      <c r="L156" s="129"/>
      <c r="M156" s="17"/>
      <c r="N156" s="17"/>
      <c r="O156" s="17"/>
      <c r="P156" s="54"/>
    </row>
    <row r="157" spans="2:16" x14ac:dyDescent="0.25">
      <c r="B157" s="7"/>
      <c r="C157" s="68"/>
      <c r="D157" s="9"/>
      <c r="F157" s="228"/>
      <c r="G157" s="17"/>
      <c r="H157" s="75"/>
      <c r="I157" s="75"/>
      <c r="J157" s="68"/>
      <c r="K157" s="129"/>
      <c r="L157" s="129"/>
      <c r="M157" s="17"/>
      <c r="N157" s="17"/>
      <c r="O157" s="17"/>
      <c r="P157" s="54"/>
    </row>
    <row r="158" spans="2:16" x14ac:dyDescent="0.25">
      <c r="B158" s="7" t="s">
        <v>174</v>
      </c>
      <c r="C158" s="77">
        <v>0</v>
      </c>
      <c r="D158" s="85"/>
      <c r="F158" s="228"/>
      <c r="G158" s="17"/>
      <c r="H158" s="75"/>
      <c r="I158" s="75"/>
      <c r="J158" s="68">
        <f>IF(C158-H158-I158&lt;C158,C158-H158-I158,C158)</f>
        <v>0</v>
      </c>
      <c r="K158" s="129"/>
      <c r="L158" s="129"/>
      <c r="M158" s="17"/>
      <c r="N158" s="17"/>
      <c r="O158" s="17"/>
      <c r="P158" s="54"/>
    </row>
    <row r="159" spans="2:16" x14ac:dyDescent="0.25">
      <c r="B159" s="7"/>
      <c r="C159" s="13"/>
      <c r="D159" s="9"/>
      <c r="F159" s="228"/>
      <c r="G159" s="17"/>
      <c r="H159" s="75"/>
      <c r="I159" s="75"/>
      <c r="J159" s="75"/>
      <c r="K159" s="129"/>
      <c r="L159" s="129"/>
      <c r="M159" s="17"/>
      <c r="N159" s="17"/>
      <c r="O159" s="17"/>
      <c r="P159" s="54"/>
    </row>
    <row r="160" spans="2:16" x14ac:dyDescent="0.25">
      <c r="B160" s="7" t="s">
        <v>19</v>
      </c>
      <c r="C160" s="102">
        <v>0</v>
      </c>
      <c r="D160" s="85"/>
      <c r="F160" s="228"/>
      <c r="G160" s="17"/>
      <c r="H160" s="75"/>
      <c r="I160" s="75"/>
      <c r="J160" s="68">
        <f>IF(C160-H160-I160&lt;C160,C160-H160-I160,C160)</f>
        <v>0</v>
      </c>
      <c r="K160" s="129"/>
      <c r="L160" s="129"/>
      <c r="M160" s="17"/>
      <c r="N160" s="17"/>
      <c r="O160" s="17"/>
      <c r="P160" s="54"/>
    </row>
    <row r="161" spans="2:16" x14ac:dyDescent="0.25">
      <c r="B161" s="7" t="s">
        <v>69</v>
      </c>
      <c r="C161" s="77">
        <v>0</v>
      </c>
      <c r="D161" s="85"/>
      <c r="F161" s="228"/>
      <c r="G161" s="17"/>
      <c r="H161" s="75"/>
      <c r="I161" s="75"/>
      <c r="J161" s="68"/>
      <c r="K161" s="129"/>
      <c r="L161" s="129"/>
      <c r="M161" s="17"/>
      <c r="N161" s="17"/>
      <c r="O161" s="17"/>
      <c r="P161" s="54"/>
    </row>
    <row r="162" spans="2:16" x14ac:dyDescent="0.25">
      <c r="B162" s="7" t="s">
        <v>70</v>
      </c>
      <c r="C162" s="77">
        <v>0</v>
      </c>
      <c r="D162" s="85"/>
      <c r="F162" s="228"/>
      <c r="G162" s="17"/>
      <c r="H162" s="75"/>
      <c r="I162" s="75"/>
      <c r="J162" s="68"/>
      <c r="K162" s="129"/>
      <c r="L162" s="129"/>
      <c r="M162" s="17"/>
      <c r="N162" s="17"/>
      <c r="O162" s="17"/>
      <c r="P162" s="54"/>
    </row>
    <row r="163" spans="2:16" x14ac:dyDescent="0.25">
      <c r="B163" s="7"/>
      <c r="C163" s="13"/>
      <c r="D163" s="9"/>
      <c r="F163" s="228"/>
      <c r="G163" s="17"/>
      <c r="H163" s="75"/>
      <c r="I163" s="75"/>
      <c r="J163" s="68"/>
      <c r="K163" s="129"/>
      <c r="L163" s="129"/>
      <c r="M163" s="17"/>
      <c r="N163" s="17"/>
      <c r="O163" s="17"/>
      <c r="P163" s="54"/>
    </row>
    <row r="164" spans="2:16" ht="15.75" thickBot="1" x14ac:dyDescent="0.3">
      <c r="B164" s="10" t="s">
        <v>22</v>
      </c>
      <c r="C164" s="142">
        <v>0</v>
      </c>
      <c r="D164" s="88"/>
      <c r="F164" s="231"/>
      <c r="G164" s="20"/>
      <c r="H164" s="130"/>
      <c r="I164" s="130"/>
      <c r="J164" s="114">
        <f>IF(C164-H164-I164&lt;C164,C164-H164-I164,C164)</f>
        <v>0</v>
      </c>
      <c r="K164" s="131"/>
      <c r="L164" s="131"/>
      <c r="M164" s="20"/>
      <c r="N164" s="20"/>
      <c r="O164" s="20"/>
      <c r="P164" s="57"/>
    </row>
    <row r="165" spans="2:16" ht="15.75" thickBot="1" x14ac:dyDescent="0.3">
      <c r="H165" s="213"/>
      <c r="I165" s="213"/>
      <c r="J165" s="213"/>
      <c r="K165" s="213"/>
      <c r="L165" s="213"/>
    </row>
    <row r="166" spans="2:16" x14ac:dyDescent="0.25">
      <c r="B166" s="78" t="s">
        <v>54</v>
      </c>
      <c r="C166" s="70">
        <f>SUM(C168,C172,C174,C176,C178,C182)</f>
        <v>0</v>
      </c>
      <c r="D166" s="6"/>
      <c r="F166" s="234"/>
      <c r="G166" s="241"/>
      <c r="H166" s="138"/>
      <c r="I166" s="138"/>
      <c r="J166" s="240">
        <f>SUM(J168:J182)</f>
        <v>0</v>
      </c>
      <c r="K166" s="242">
        <f>J166</f>
        <v>0</v>
      </c>
      <c r="L166" s="243">
        <f>K166-C166</f>
        <v>0</v>
      </c>
      <c r="M166" s="241"/>
      <c r="N166" s="241"/>
      <c r="O166" s="241"/>
      <c r="P166" s="239"/>
    </row>
    <row r="167" spans="2:16" x14ac:dyDescent="0.25">
      <c r="B167" s="7" t="s">
        <v>3</v>
      </c>
      <c r="C167" s="403">
        <v>0</v>
      </c>
      <c r="D167" s="85"/>
      <c r="F167" s="228"/>
      <c r="G167" s="17"/>
      <c r="H167" s="75"/>
      <c r="I167" s="75"/>
      <c r="J167" s="122"/>
      <c r="K167" s="127"/>
      <c r="L167" s="127"/>
      <c r="M167" s="17"/>
      <c r="N167" s="17"/>
      <c r="O167" s="17"/>
      <c r="P167" s="54"/>
    </row>
    <row r="168" spans="2:16" x14ac:dyDescent="0.25">
      <c r="B168" s="7" t="s">
        <v>213</v>
      </c>
      <c r="C168" s="102">
        <v>0</v>
      </c>
      <c r="D168" s="86"/>
      <c r="F168" s="228"/>
      <c r="G168" s="17"/>
      <c r="H168" s="75"/>
      <c r="I168" s="75"/>
      <c r="J168" s="125">
        <f>IF(C168-H168-I168&lt;C168,C168-H168-I168,C168)</f>
        <v>0</v>
      </c>
      <c r="K168" s="127"/>
      <c r="L168" s="127"/>
      <c r="M168" s="17"/>
      <c r="N168" s="17"/>
      <c r="O168" s="17"/>
      <c r="P168" s="54"/>
    </row>
    <row r="169" spans="2:16" x14ac:dyDescent="0.25">
      <c r="B169" s="7" t="s">
        <v>69</v>
      </c>
      <c r="C169" s="77">
        <v>0</v>
      </c>
      <c r="D169" s="86"/>
      <c r="F169" s="230"/>
      <c r="G169" s="23"/>
      <c r="H169" s="124"/>
      <c r="I169" s="124"/>
      <c r="J169" s="73"/>
      <c r="K169" s="128"/>
      <c r="L169" s="128"/>
      <c r="M169" s="23"/>
      <c r="N169" s="23"/>
      <c r="O169" s="23"/>
      <c r="P169" s="55"/>
    </row>
    <row r="170" spans="2:16" x14ac:dyDescent="0.25">
      <c r="B170" s="7" t="s">
        <v>70</v>
      </c>
      <c r="C170" s="77">
        <v>0</v>
      </c>
      <c r="D170" s="86"/>
      <c r="F170" s="230"/>
      <c r="G170" s="23"/>
      <c r="H170" s="124"/>
      <c r="I170" s="124"/>
      <c r="J170" s="73"/>
      <c r="K170" s="128"/>
      <c r="L170" s="128"/>
      <c r="M170" s="23"/>
      <c r="N170" s="23"/>
      <c r="O170" s="23"/>
      <c r="P170" s="55"/>
    </row>
    <row r="171" spans="2:16" x14ac:dyDescent="0.25">
      <c r="B171" s="7"/>
      <c r="C171" s="191"/>
      <c r="D171" s="192"/>
      <c r="F171" s="230"/>
      <c r="G171" s="23"/>
      <c r="H171" s="124"/>
      <c r="I171" s="124"/>
      <c r="J171" s="73"/>
      <c r="K171" s="128"/>
      <c r="L171" s="128"/>
      <c r="M171" s="23"/>
      <c r="N171" s="23"/>
      <c r="O171" s="23"/>
      <c r="P171" s="55"/>
    </row>
    <row r="172" spans="2:16" x14ac:dyDescent="0.25">
      <c r="B172" s="7" t="s">
        <v>214</v>
      </c>
      <c r="C172" s="68">
        <f>N_3!C839</f>
        <v>0</v>
      </c>
      <c r="D172" s="9"/>
      <c r="F172" s="228"/>
      <c r="G172" s="17"/>
      <c r="H172" s="75"/>
      <c r="I172" s="75"/>
      <c r="J172" s="68">
        <f>IF(C172-H172-I172&lt;C172,C172-H172-I172,C172)</f>
        <v>0</v>
      </c>
      <c r="K172" s="129"/>
      <c r="L172" s="129"/>
      <c r="M172" s="17"/>
      <c r="N172" s="17"/>
      <c r="O172" s="17"/>
      <c r="P172" s="54"/>
    </row>
    <row r="173" spans="2:16" x14ac:dyDescent="0.25">
      <c r="B173" s="7"/>
      <c r="C173" s="13"/>
      <c r="D173" s="9"/>
      <c r="E173" s="219"/>
      <c r="F173" s="232"/>
      <c r="G173" s="132"/>
      <c r="H173" s="75"/>
      <c r="I173" s="75"/>
      <c r="J173" s="75"/>
      <c r="K173" s="129"/>
      <c r="L173" s="129"/>
      <c r="M173" s="17"/>
      <c r="N173" s="17"/>
      <c r="O173" s="17"/>
      <c r="P173" s="54"/>
    </row>
    <row r="174" spans="2:16" x14ac:dyDescent="0.25">
      <c r="B174" s="7" t="s">
        <v>216</v>
      </c>
      <c r="C174" s="68">
        <f>N_2!B358+N_2!C358</f>
        <v>0</v>
      </c>
      <c r="D174" s="9"/>
      <c r="F174" s="228"/>
      <c r="G174" s="17"/>
      <c r="H174" s="75"/>
      <c r="I174" s="75"/>
      <c r="J174" s="68">
        <f>IF(C174-H174-I174&lt;C174,C174-H174-I174,C174)</f>
        <v>0</v>
      </c>
      <c r="K174" s="129"/>
      <c r="L174" s="129"/>
      <c r="M174" s="17"/>
      <c r="N174" s="17"/>
      <c r="O174" s="17"/>
      <c r="P174" s="54"/>
    </row>
    <row r="175" spans="2:16" x14ac:dyDescent="0.25">
      <c r="B175" s="7"/>
      <c r="C175" s="68"/>
      <c r="D175" s="9"/>
      <c r="F175" s="228"/>
      <c r="G175" s="17"/>
      <c r="H175" s="75"/>
      <c r="I175" s="75"/>
      <c r="J175" s="68"/>
      <c r="K175" s="129"/>
      <c r="L175" s="129"/>
      <c r="M175" s="17"/>
      <c r="N175" s="17"/>
      <c r="O175" s="17"/>
      <c r="P175" s="54"/>
    </row>
    <row r="176" spans="2:16" x14ac:dyDescent="0.25">
      <c r="B176" s="7" t="s">
        <v>174</v>
      </c>
      <c r="C176" s="77">
        <v>0</v>
      </c>
      <c r="D176" s="85"/>
      <c r="F176" s="228"/>
      <c r="G176" s="17"/>
      <c r="H176" s="75"/>
      <c r="I176" s="75"/>
      <c r="J176" s="68">
        <f>IF(C176-H176-I176&lt;C176,C176-H176-I176,C176)</f>
        <v>0</v>
      </c>
      <c r="K176" s="129"/>
      <c r="L176" s="129"/>
      <c r="M176" s="17"/>
      <c r="N176" s="17"/>
      <c r="O176" s="17"/>
      <c r="P176" s="54"/>
    </row>
    <row r="177" spans="2:16" x14ac:dyDescent="0.25">
      <c r="B177" s="7"/>
      <c r="C177" s="13"/>
      <c r="D177" s="9"/>
      <c r="F177" s="228"/>
      <c r="G177" s="17"/>
      <c r="H177" s="75"/>
      <c r="I177" s="75"/>
      <c r="J177" s="75"/>
      <c r="K177" s="129"/>
      <c r="L177" s="129"/>
      <c r="M177" s="17"/>
      <c r="N177" s="17"/>
      <c r="O177" s="17"/>
      <c r="P177" s="54"/>
    </row>
    <row r="178" spans="2:16" x14ac:dyDescent="0.25">
      <c r="B178" s="7" t="s">
        <v>19</v>
      </c>
      <c r="C178" s="102">
        <v>0</v>
      </c>
      <c r="D178" s="85"/>
      <c r="F178" s="230"/>
      <c r="G178" s="19"/>
      <c r="H178" s="71"/>
      <c r="I178" s="71"/>
      <c r="J178" s="73">
        <f>IF(C178-H178-I178&lt;C178,C178-H178-I178,C178)</f>
        <v>0</v>
      </c>
      <c r="K178" s="128"/>
      <c r="L178" s="128"/>
      <c r="M178" s="19"/>
      <c r="N178" s="19"/>
      <c r="O178" s="19"/>
      <c r="P178" s="55"/>
    </row>
    <row r="179" spans="2:16" x14ac:dyDescent="0.25">
      <c r="B179" s="7" t="s">
        <v>69</v>
      </c>
      <c r="C179" s="77">
        <v>0</v>
      </c>
      <c r="D179" s="85"/>
      <c r="F179" s="230"/>
      <c r="G179" s="19"/>
      <c r="H179" s="71"/>
      <c r="I179" s="71"/>
      <c r="J179" s="73"/>
      <c r="K179" s="128"/>
      <c r="L179" s="128"/>
      <c r="M179" s="19"/>
      <c r="N179" s="19"/>
      <c r="O179" s="19"/>
      <c r="P179" s="55"/>
    </row>
    <row r="180" spans="2:16" x14ac:dyDescent="0.25">
      <c r="B180" s="7" t="s">
        <v>70</v>
      </c>
      <c r="C180" s="77">
        <v>0</v>
      </c>
      <c r="D180" s="85"/>
      <c r="F180" s="230"/>
      <c r="G180" s="19"/>
      <c r="H180" s="71"/>
      <c r="I180" s="71"/>
      <c r="J180" s="73"/>
      <c r="K180" s="128"/>
      <c r="L180" s="128"/>
      <c r="M180" s="19"/>
      <c r="N180" s="19"/>
      <c r="O180" s="19"/>
      <c r="P180" s="55"/>
    </row>
    <row r="181" spans="2:16" x14ac:dyDescent="0.25">
      <c r="B181" s="7"/>
      <c r="C181" s="13"/>
      <c r="D181" s="9"/>
      <c r="F181" s="228"/>
      <c r="G181" s="19"/>
      <c r="H181" s="71"/>
      <c r="I181" s="71"/>
      <c r="J181" s="73"/>
      <c r="K181" s="128"/>
      <c r="L181" s="128"/>
      <c r="M181" s="19"/>
      <c r="N181" s="19"/>
      <c r="O181" s="19"/>
      <c r="P181" s="55"/>
    </row>
    <row r="182" spans="2:16" ht="15.75" thickBot="1" x14ac:dyDescent="0.3">
      <c r="B182" s="10" t="s">
        <v>22</v>
      </c>
      <c r="C182" s="77">
        <v>0</v>
      </c>
      <c r="D182" s="88"/>
      <c r="F182" s="231"/>
      <c r="G182" s="20"/>
      <c r="H182" s="130"/>
      <c r="I182" s="130"/>
      <c r="J182" s="114">
        <f>IF(C182-H182-I182&lt;C182,C182-H182-I182,C182)</f>
        <v>0</v>
      </c>
      <c r="K182" s="131"/>
      <c r="L182" s="131"/>
      <c r="M182" s="20"/>
      <c r="N182" s="20"/>
      <c r="O182" s="20"/>
      <c r="P182" s="57"/>
    </row>
    <row r="183" spans="2:16" ht="15.75" thickBot="1" x14ac:dyDescent="0.3">
      <c r="B183" s="195"/>
      <c r="C183" s="257"/>
      <c r="D183" s="257"/>
      <c r="F183" s="257"/>
      <c r="G183" s="257"/>
      <c r="H183" s="258"/>
      <c r="I183" s="258"/>
      <c r="J183" s="258"/>
      <c r="K183" s="260"/>
      <c r="L183" s="260"/>
      <c r="M183" s="257"/>
      <c r="N183" s="257"/>
      <c r="O183" s="257"/>
      <c r="P183" s="257"/>
    </row>
    <row r="184" spans="2:16" x14ac:dyDescent="0.25">
      <c r="B184" s="78" t="s">
        <v>55</v>
      </c>
      <c r="C184" s="70">
        <f>SUM(C186,C190,C192,C194,C196,C200)</f>
        <v>0</v>
      </c>
      <c r="D184" s="6"/>
      <c r="F184" s="234"/>
      <c r="G184" s="241"/>
      <c r="H184" s="138"/>
      <c r="I184" s="138"/>
      <c r="J184" s="240">
        <f>SUM(J186:J200)</f>
        <v>0</v>
      </c>
      <c r="K184" s="242">
        <f>J184</f>
        <v>0</v>
      </c>
      <c r="L184" s="243">
        <f>K184-C184</f>
        <v>0</v>
      </c>
      <c r="M184" s="241"/>
      <c r="N184" s="241"/>
      <c r="O184" s="241"/>
      <c r="P184" s="239"/>
    </row>
    <row r="185" spans="2:16" x14ac:dyDescent="0.25">
      <c r="B185" s="7" t="s">
        <v>3</v>
      </c>
      <c r="C185" s="403">
        <v>0</v>
      </c>
      <c r="D185" s="85"/>
      <c r="F185" s="228"/>
      <c r="G185" s="17"/>
      <c r="H185" s="75"/>
      <c r="I185" s="75"/>
      <c r="J185" s="122"/>
      <c r="K185" s="127"/>
      <c r="L185" s="127"/>
      <c r="M185" s="17"/>
      <c r="N185" s="17"/>
      <c r="O185" s="17"/>
      <c r="P185" s="54"/>
    </row>
    <row r="186" spans="2:16" x14ac:dyDescent="0.25">
      <c r="B186" s="7" t="s">
        <v>213</v>
      </c>
      <c r="C186" s="102">
        <v>0</v>
      </c>
      <c r="D186" s="86"/>
      <c r="F186" s="228"/>
      <c r="G186" s="17"/>
      <c r="H186" s="75"/>
      <c r="I186" s="75"/>
      <c r="J186" s="125">
        <f>IF(C186-H186-I186&lt;C186,C186-H186-I186,C186)</f>
        <v>0</v>
      </c>
      <c r="K186" s="127"/>
      <c r="L186" s="127"/>
      <c r="M186" s="17"/>
      <c r="N186" s="17"/>
      <c r="O186" s="17"/>
      <c r="P186" s="54"/>
    </row>
    <row r="187" spans="2:16" x14ac:dyDescent="0.25">
      <c r="B187" s="7" t="s">
        <v>69</v>
      </c>
      <c r="C187" s="77">
        <v>0</v>
      </c>
      <c r="D187" s="86"/>
      <c r="F187" s="230"/>
      <c r="G187" s="23"/>
      <c r="H187" s="124"/>
      <c r="I187" s="124"/>
      <c r="J187" s="73"/>
      <c r="K187" s="128"/>
      <c r="L187" s="128"/>
      <c r="M187" s="23"/>
      <c r="N187" s="23"/>
      <c r="O187" s="23"/>
      <c r="P187" s="55"/>
    </row>
    <row r="188" spans="2:16" x14ac:dyDescent="0.25">
      <c r="B188" s="7" t="s">
        <v>70</v>
      </c>
      <c r="C188" s="77">
        <v>0</v>
      </c>
      <c r="D188" s="86"/>
      <c r="F188" s="230"/>
      <c r="G188" s="23"/>
      <c r="H188" s="124"/>
      <c r="I188" s="124"/>
      <c r="J188" s="73"/>
      <c r="K188" s="128"/>
      <c r="L188" s="128"/>
      <c r="M188" s="23"/>
      <c r="N188" s="23"/>
      <c r="O188" s="23"/>
      <c r="P188" s="55"/>
    </row>
    <row r="189" spans="2:16" x14ac:dyDescent="0.25">
      <c r="B189" s="7"/>
      <c r="C189" s="191"/>
      <c r="D189" s="192"/>
      <c r="F189" s="230"/>
      <c r="G189" s="23"/>
      <c r="H189" s="124"/>
      <c r="I189" s="124"/>
      <c r="J189" s="73"/>
      <c r="K189" s="128"/>
      <c r="L189" s="128"/>
      <c r="M189" s="23"/>
      <c r="N189" s="23"/>
      <c r="O189" s="23"/>
      <c r="P189" s="55"/>
    </row>
    <row r="190" spans="2:16" x14ac:dyDescent="0.25">
      <c r="B190" s="7" t="s">
        <v>214</v>
      </c>
      <c r="C190" s="68">
        <f>N_3!C943</f>
        <v>0</v>
      </c>
      <c r="D190" s="9"/>
      <c r="F190" s="228"/>
      <c r="G190" s="17"/>
      <c r="H190" s="75"/>
      <c r="I190" s="75"/>
      <c r="J190" s="68">
        <f>IF(C190-H190-I190&lt;C190,C190-H190-I190,C190)</f>
        <v>0</v>
      </c>
      <c r="K190" s="129"/>
      <c r="L190" s="129"/>
      <c r="M190" s="17"/>
      <c r="N190" s="17"/>
      <c r="O190" s="17"/>
      <c r="P190" s="54"/>
    </row>
    <row r="191" spans="2:16" x14ac:dyDescent="0.25">
      <c r="B191" s="7"/>
      <c r="C191" s="13"/>
      <c r="D191" s="9"/>
      <c r="E191" s="219"/>
      <c r="F191" s="232"/>
      <c r="G191" s="132"/>
      <c r="H191" s="75"/>
      <c r="I191" s="75"/>
      <c r="J191" s="75"/>
      <c r="K191" s="129"/>
      <c r="L191" s="129"/>
      <c r="M191" s="17"/>
      <c r="N191" s="17"/>
      <c r="O191" s="17"/>
      <c r="P191" s="54"/>
    </row>
    <row r="192" spans="2:16" x14ac:dyDescent="0.25">
      <c r="B192" s="7" t="s">
        <v>216</v>
      </c>
      <c r="C192" s="68">
        <f>N_2!B402+N_2!C402</f>
        <v>0</v>
      </c>
      <c r="D192" s="9"/>
      <c r="F192" s="228"/>
      <c r="G192" s="17"/>
      <c r="H192" s="75"/>
      <c r="I192" s="75"/>
      <c r="J192" s="68">
        <f>IF(C192-H192-I192&lt;C192,C192-H192-I192,C192)</f>
        <v>0</v>
      </c>
      <c r="K192" s="129"/>
      <c r="L192" s="129"/>
      <c r="M192" s="17"/>
      <c r="N192" s="17"/>
      <c r="O192" s="17"/>
      <c r="P192" s="54"/>
    </row>
    <row r="193" spans="2:16" x14ac:dyDescent="0.25">
      <c r="B193" s="7"/>
      <c r="C193" s="68"/>
      <c r="D193" s="9"/>
      <c r="F193" s="228"/>
      <c r="G193" s="17"/>
      <c r="H193" s="75"/>
      <c r="I193" s="75"/>
      <c r="J193" s="68"/>
      <c r="K193" s="129"/>
      <c r="L193" s="129"/>
      <c r="M193" s="17"/>
      <c r="N193" s="17"/>
      <c r="O193" s="17"/>
      <c r="P193" s="54"/>
    </row>
    <row r="194" spans="2:16" x14ac:dyDescent="0.25">
      <c r="B194" s="7" t="s">
        <v>174</v>
      </c>
      <c r="C194" s="77">
        <v>0</v>
      </c>
      <c r="D194" s="85"/>
      <c r="F194" s="228"/>
      <c r="G194" s="17"/>
      <c r="H194" s="75"/>
      <c r="I194" s="75"/>
      <c r="J194" s="68">
        <f>IF(C194-H194-I194&lt;C194,C194-H194-I194,C194)</f>
        <v>0</v>
      </c>
      <c r="K194" s="129"/>
      <c r="L194" s="129"/>
      <c r="M194" s="17"/>
      <c r="N194" s="17"/>
      <c r="O194" s="17"/>
      <c r="P194" s="54"/>
    </row>
    <row r="195" spans="2:16" x14ac:dyDescent="0.25">
      <c r="B195" s="7"/>
      <c r="C195" s="13"/>
      <c r="D195" s="9"/>
      <c r="F195" s="228"/>
      <c r="G195" s="19"/>
      <c r="H195" s="71"/>
      <c r="I195" s="71"/>
      <c r="J195" s="124"/>
      <c r="K195" s="128"/>
      <c r="L195" s="128"/>
      <c r="M195" s="19"/>
      <c r="N195" s="19"/>
      <c r="O195" s="19"/>
      <c r="P195" s="55"/>
    </row>
    <row r="196" spans="2:16" x14ac:dyDescent="0.25">
      <c r="B196" s="7" t="s">
        <v>19</v>
      </c>
      <c r="C196" s="102">
        <v>0</v>
      </c>
      <c r="D196" s="85"/>
      <c r="F196" s="228"/>
      <c r="G196" s="19"/>
      <c r="H196" s="71"/>
      <c r="I196" s="71"/>
      <c r="J196" s="73">
        <f>IF(C196-H196-I196&lt;C196,C196-H196-I196,C196)</f>
        <v>0</v>
      </c>
      <c r="K196" s="128"/>
      <c r="L196" s="128"/>
      <c r="M196" s="19"/>
      <c r="N196" s="19"/>
      <c r="O196" s="19"/>
      <c r="P196" s="55"/>
    </row>
    <row r="197" spans="2:16" x14ac:dyDescent="0.25">
      <c r="B197" s="7" t="s">
        <v>69</v>
      </c>
      <c r="C197" s="77">
        <v>0</v>
      </c>
      <c r="D197" s="85"/>
      <c r="F197" s="228"/>
      <c r="G197" s="19"/>
      <c r="H197" s="71"/>
      <c r="I197" s="71"/>
      <c r="J197" s="73"/>
      <c r="K197" s="128"/>
      <c r="L197" s="128"/>
      <c r="M197" s="19"/>
      <c r="N197" s="19"/>
      <c r="O197" s="19"/>
      <c r="P197" s="55"/>
    </row>
    <row r="198" spans="2:16" x14ac:dyDescent="0.25">
      <c r="B198" s="7" t="s">
        <v>70</v>
      </c>
      <c r="C198" s="77">
        <v>0</v>
      </c>
      <c r="D198" s="85"/>
      <c r="F198" s="228"/>
      <c r="G198" s="19"/>
      <c r="H198" s="71"/>
      <c r="I198" s="71"/>
      <c r="J198" s="73"/>
      <c r="K198" s="128"/>
      <c r="L198" s="128"/>
      <c r="M198" s="19"/>
      <c r="N198" s="19"/>
      <c r="O198" s="19"/>
      <c r="P198" s="55"/>
    </row>
    <row r="199" spans="2:16" x14ac:dyDescent="0.25">
      <c r="B199" s="7"/>
      <c r="C199" s="13"/>
      <c r="D199" s="9"/>
      <c r="F199" s="228"/>
      <c r="G199" s="19"/>
      <c r="H199" s="71"/>
      <c r="I199" s="71"/>
      <c r="J199" s="73"/>
      <c r="K199" s="128"/>
      <c r="L199" s="128"/>
      <c r="M199" s="19"/>
      <c r="N199" s="19"/>
      <c r="O199" s="19"/>
      <c r="P199" s="55"/>
    </row>
    <row r="200" spans="2:16" ht="15.75" thickBot="1" x14ac:dyDescent="0.3">
      <c r="B200" s="10" t="s">
        <v>22</v>
      </c>
      <c r="C200" s="142">
        <v>0</v>
      </c>
      <c r="D200" s="88"/>
      <c r="F200" s="231"/>
      <c r="G200" s="20"/>
      <c r="H200" s="130"/>
      <c r="I200" s="130"/>
      <c r="J200" s="114">
        <f>IF(C200-H200-I200&lt;C200,C200-H200-I200,C200)</f>
        <v>0</v>
      </c>
      <c r="K200" s="131"/>
      <c r="L200" s="131"/>
      <c r="M200" s="20"/>
      <c r="N200" s="20"/>
      <c r="O200" s="20"/>
      <c r="P200" s="57"/>
    </row>
    <row r="201" spans="2:16" ht="15.75" thickBot="1" x14ac:dyDescent="0.3"/>
    <row r="202" spans="2:16" x14ac:dyDescent="0.25">
      <c r="B202" s="78" t="s">
        <v>217</v>
      </c>
      <c r="C202" s="70">
        <f>SUM(C204,C208,C210,C212,C214,C218)</f>
        <v>0</v>
      </c>
      <c r="D202" s="6"/>
    </row>
    <row r="203" spans="2:16" x14ac:dyDescent="0.25">
      <c r="B203" s="7" t="s">
        <v>3</v>
      </c>
      <c r="C203" s="403">
        <v>0</v>
      </c>
      <c r="D203" s="85"/>
    </row>
    <row r="204" spans="2:16" x14ac:dyDescent="0.25">
      <c r="B204" s="7" t="s">
        <v>213</v>
      </c>
      <c r="C204" s="102">
        <v>0</v>
      </c>
      <c r="D204" s="86"/>
    </row>
    <row r="205" spans="2:16" x14ac:dyDescent="0.25">
      <c r="B205" s="7" t="s">
        <v>69</v>
      </c>
      <c r="C205" s="77">
        <v>0</v>
      </c>
      <c r="D205" s="86"/>
    </row>
    <row r="206" spans="2:16" x14ac:dyDescent="0.25">
      <c r="B206" s="7" t="s">
        <v>70</v>
      </c>
      <c r="C206" s="77">
        <v>0</v>
      </c>
      <c r="D206" s="86"/>
    </row>
    <row r="207" spans="2:16" x14ac:dyDescent="0.25">
      <c r="B207" s="7"/>
      <c r="C207" s="191"/>
      <c r="D207" s="192"/>
    </row>
    <row r="208" spans="2:16" x14ac:dyDescent="0.25">
      <c r="B208" s="7" t="s">
        <v>214</v>
      </c>
      <c r="C208" s="68">
        <f>N_3!C1047</f>
        <v>0</v>
      </c>
      <c r="D208" s="9"/>
    </row>
    <row r="209" spans="2:4" x14ac:dyDescent="0.25">
      <c r="B209" s="7"/>
      <c r="C209" s="13"/>
      <c r="D209" s="9"/>
    </row>
    <row r="210" spans="2:4" x14ac:dyDescent="0.25">
      <c r="B210" s="7" t="s">
        <v>216</v>
      </c>
      <c r="C210" s="68">
        <f>N_2!B446+N_2!C446</f>
        <v>0</v>
      </c>
      <c r="D210" s="9"/>
    </row>
    <row r="211" spans="2:4" x14ac:dyDescent="0.25">
      <c r="B211" s="7"/>
      <c r="C211" s="68"/>
      <c r="D211" s="9"/>
    </row>
    <row r="212" spans="2:4" x14ac:dyDescent="0.25">
      <c r="B212" s="7" t="s">
        <v>174</v>
      </c>
      <c r="C212" s="77">
        <v>0</v>
      </c>
      <c r="D212" s="85"/>
    </row>
    <row r="213" spans="2:4" x14ac:dyDescent="0.25">
      <c r="B213" s="7"/>
      <c r="C213" s="13"/>
      <c r="D213" s="9"/>
    </row>
    <row r="214" spans="2:4" x14ac:dyDescent="0.25">
      <c r="B214" s="7" t="s">
        <v>19</v>
      </c>
      <c r="C214" s="102">
        <v>0</v>
      </c>
      <c r="D214" s="85"/>
    </row>
    <row r="215" spans="2:4" x14ac:dyDescent="0.25">
      <c r="B215" s="7" t="s">
        <v>69</v>
      </c>
      <c r="C215" s="77">
        <v>0</v>
      </c>
      <c r="D215" s="85"/>
    </row>
    <row r="216" spans="2:4" x14ac:dyDescent="0.25">
      <c r="B216" s="7" t="s">
        <v>70</v>
      </c>
      <c r="C216" s="77">
        <v>0</v>
      </c>
      <c r="D216" s="85"/>
    </row>
    <row r="217" spans="2:4" x14ac:dyDescent="0.25">
      <c r="B217" s="7"/>
      <c r="C217" s="13"/>
      <c r="D217" s="9"/>
    </row>
    <row r="218" spans="2:4" ht="15.75" thickBot="1" x14ac:dyDescent="0.3">
      <c r="B218" s="10" t="s">
        <v>22</v>
      </c>
      <c r="C218" s="142">
        <v>0</v>
      </c>
      <c r="D218" s="88"/>
    </row>
    <row r="219" spans="2:4" ht="15.75" thickBot="1" x14ac:dyDescent="0.3"/>
    <row r="220" spans="2:4" x14ac:dyDescent="0.25">
      <c r="B220" s="78" t="s">
        <v>218</v>
      </c>
      <c r="C220" s="70">
        <f>SUM(C222,C226,C228,C230,C232,C236)</f>
        <v>0</v>
      </c>
      <c r="D220" s="6"/>
    </row>
    <row r="221" spans="2:4" x14ac:dyDescent="0.25">
      <c r="B221" s="7" t="s">
        <v>3</v>
      </c>
      <c r="C221" s="403">
        <v>0</v>
      </c>
      <c r="D221" s="85"/>
    </row>
    <row r="222" spans="2:4" x14ac:dyDescent="0.25">
      <c r="B222" s="7" t="s">
        <v>213</v>
      </c>
      <c r="C222" s="102">
        <v>0</v>
      </c>
      <c r="D222" s="86"/>
    </row>
    <row r="223" spans="2:4" x14ac:dyDescent="0.25">
      <c r="B223" s="7" t="s">
        <v>69</v>
      </c>
      <c r="C223" s="77">
        <v>0</v>
      </c>
      <c r="D223" s="86"/>
    </row>
    <row r="224" spans="2:4" x14ac:dyDescent="0.25">
      <c r="B224" s="7" t="s">
        <v>70</v>
      </c>
      <c r="C224" s="77">
        <v>0</v>
      </c>
      <c r="D224" s="86"/>
    </row>
    <row r="225" spans="2:4" x14ac:dyDescent="0.25">
      <c r="B225" s="7"/>
      <c r="C225" s="191"/>
      <c r="D225" s="192"/>
    </row>
    <row r="226" spans="2:4" x14ac:dyDescent="0.25">
      <c r="B226" s="7" t="s">
        <v>214</v>
      </c>
      <c r="C226" s="68">
        <f>N_3!C1151</f>
        <v>0</v>
      </c>
      <c r="D226" s="9"/>
    </row>
    <row r="227" spans="2:4" x14ac:dyDescent="0.25">
      <c r="B227" s="7"/>
      <c r="C227" s="13"/>
      <c r="D227" s="9"/>
    </row>
    <row r="228" spans="2:4" x14ac:dyDescent="0.25">
      <c r="B228" s="7" t="s">
        <v>216</v>
      </c>
      <c r="C228" s="68">
        <f>N_2!B490+N_2!C490</f>
        <v>0</v>
      </c>
      <c r="D228" s="9"/>
    </row>
    <row r="229" spans="2:4" x14ac:dyDescent="0.25">
      <c r="B229" s="7"/>
      <c r="C229" s="68"/>
      <c r="D229" s="9"/>
    </row>
    <row r="230" spans="2:4" x14ac:dyDescent="0.25">
      <c r="B230" s="7" t="s">
        <v>174</v>
      </c>
      <c r="C230" s="77">
        <v>0</v>
      </c>
      <c r="D230" s="85"/>
    </row>
    <row r="231" spans="2:4" x14ac:dyDescent="0.25">
      <c r="B231" s="7"/>
      <c r="C231" s="13"/>
      <c r="D231" s="9"/>
    </row>
    <row r="232" spans="2:4" x14ac:dyDescent="0.25">
      <c r="B232" s="7" t="s">
        <v>19</v>
      </c>
      <c r="C232" s="102">
        <v>0</v>
      </c>
      <c r="D232" s="85"/>
    </row>
    <row r="233" spans="2:4" x14ac:dyDescent="0.25">
      <c r="B233" s="7" t="s">
        <v>69</v>
      </c>
      <c r="C233" s="77">
        <v>0</v>
      </c>
      <c r="D233" s="85"/>
    </row>
    <row r="234" spans="2:4" x14ac:dyDescent="0.25">
      <c r="B234" s="7" t="s">
        <v>70</v>
      </c>
      <c r="C234" s="77">
        <v>0</v>
      </c>
      <c r="D234" s="85"/>
    </row>
    <row r="235" spans="2:4" x14ac:dyDescent="0.25">
      <c r="B235" s="7"/>
      <c r="C235" s="13"/>
      <c r="D235" s="9"/>
    </row>
    <row r="236" spans="2:4" ht="15.75" thickBot="1" x14ac:dyDescent="0.3">
      <c r="B236" s="10" t="s">
        <v>22</v>
      </c>
      <c r="C236" s="142">
        <v>0</v>
      </c>
      <c r="D236" s="88"/>
    </row>
    <row r="237" spans="2:4" ht="15.75" thickBot="1" x14ac:dyDescent="0.3"/>
    <row r="238" spans="2:4" x14ac:dyDescent="0.25">
      <c r="B238" s="78" t="s">
        <v>219</v>
      </c>
      <c r="C238" s="70">
        <f>SUM(C240,C244,C246,C248,C250,C254)</f>
        <v>0</v>
      </c>
      <c r="D238" s="6"/>
    </row>
    <row r="239" spans="2:4" x14ac:dyDescent="0.25">
      <c r="B239" s="7" t="s">
        <v>3</v>
      </c>
      <c r="C239" s="403">
        <v>0</v>
      </c>
      <c r="D239" s="85"/>
    </row>
    <row r="240" spans="2:4" x14ac:dyDescent="0.25">
      <c r="B240" s="7" t="s">
        <v>213</v>
      </c>
      <c r="C240" s="102">
        <v>0</v>
      </c>
      <c r="D240" s="86"/>
    </row>
    <row r="241" spans="2:4" x14ac:dyDescent="0.25">
      <c r="B241" s="7" t="s">
        <v>69</v>
      </c>
      <c r="C241" s="77">
        <v>0</v>
      </c>
      <c r="D241" s="86"/>
    </row>
    <row r="242" spans="2:4" x14ac:dyDescent="0.25">
      <c r="B242" s="7" t="s">
        <v>70</v>
      </c>
      <c r="C242" s="77">
        <v>0</v>
      </c>
      <c r="D242" s="86"/>
    </row>
    <row r="243" spans="2:4" x14ac:dyDescent="0.25">
      <c r="B243" s="7"/>
      <c r="C243" s="191"/>
      <c r="D243" s="192"/>
    </row>
    <row r="244" spans="2:4" x14ac:dyDescent="0.25">
      <c r="B244" s="7" t="s">
        <v>214</v>
      </c>
      <c r="C244" s="68">
        <f>N_3!C1255</f>
        <v>0</v>
      </c>
      <c r="D244" s="9"/>
    </row>
    <row r="245" spans="2:4" x14ac:dyDescent="0.25">
      <c r="B245" s="7"/>
      <c r="C245" s="13"/>
      <c r="D245" s="9"/>
    </row>
    <row r="246" spans="2:4" x14ac:dyDescent="0.25">
      <c r="B246" s="7" t="s">
        <v>216</v>
      </c>
      <c r="C246" s="68">
        <f>N_2!B534+N_2!C534</f>
        <v>0</v>
      </c>
      <c r="D246" s="9"/>
    </row>
    <row r="247" spans="2:4" x14ac:dyDescent="0.25">
      <c r="B247" s="7"/>
      <c r="C247" s="68"/>
      <c r="D247" s="9"/>
    </row>
    <row r="248" spans="2:4" x14ac:dyDescent="0.25">
      <c r="B248" s="7" t="s">
        <v>174</v>
      </c>
      <c r="C248" s="77">
        <v>0</v>
      </c>
      <c r="D248" s="85"/>
    </row>
    <row r="249" spans="2:4" x14ac:dyDescent="0.25">
      <c r="B249" s="7"/>
      <c r="C249" s="13"/>
      <c r="D249" s="9"/>
    </row>
    <row r="250" spans="2:4" x14ac:dyDescent="0.25">
      <c r="B250" s="7" t="s">
        <v>19</v>
      </c>
      <c r="C250" s="102">
        <v>0</v>
      </c>
      <c r="D250" s="85"/>
    </row>
    <row r="251" spans="2:4" x14ac:dyDescent="0.25">
      <c r="B251" s="7" t="s">
        <v>69</v>
      </c>
      <c r="C251" s="77">
        <v>0</v>
      </c>
      <c r="D251" s="85"/>
    </row>
    <row r="252" spans="2:4" x14ac:dyDescent="0.25">
      <c r="B252" s="7" t="s">
        <v>70</v>
      </c>
      <c r="C252" s="77">
        <v>0</v>
      </c>
      <c r="D252" s="85"/>
    </row>
    <row r="253" spans="2:4" x14ac:dyDescent="0.25">
      <c r="B253" s="7"/>
      <c r="C253" s="13"/>
      <c r="D253" s="9"/>
    </row>
    <row r="254" spans="2:4" ht="15.75" thickBot="1" x14ac:dyDescent="0.3">
      <c r="B254" s="10" t="s">
        <v>22</v>
      </c>
      <c r="C254" s="142">
        <v>0</v>
      </c>
      <c r="D254" s="88"/>
    </row>
    <row r="255" spans="2:4" ht="15.75" thickBot="1" x14ac:dyDescent="0.3"/>
    <row r="256" spans="2:4" x14ac:dyDescent="0.25">
      <c r="B256" s="78" t="s">
        <v>220</v>
      </c>
      <c r="C256" s="70">
        <f>SUM(C258,C262,C264,C266,C268,C272)</f>
        <v>0</v>
      </c>
      <c r="D256" s="6"/>
    </row>
    <row r="257" spans="2:4" x14ac:dyDescent="0.25">
      <c r="B257" s="7" t="s">
        <v>3</v>
      </c>
      <c r="C257" s="403">
        <v>0</v>
      </c>
      <c r="D257" s="85"/>
    </row>
    <row r="258" spans="2:4" x14ac:dyDescent="0.25">
      <c r="B258" s="7" t="s">
        <v>213</v>
      </c>
      <c r="C258" s="102">
        <v>0</v>
      </c>
      <c r="D258" s="86"/>
    </row>
    <row r="259" spans="2:4" x14ac:dyDescent="0.25">
      <c r="B259" s="7" t="s">
        <v>69</v>
      </c>
      <c r="C259" s="77">
        <v>0</v>
      </c>
      <c r="D259" s="86"/>
    </row>
    <row r="260" spans="2:4" x14ac:dyDescent="0.25">
      <c r="B260" s="7" t="s">
        <v>70</v>
      </c>
      <c r="C260" s="77">
        <v>0</v>
      </c>
      <c r="D260" s="86"/>
    </row>
    <row r="261" spans="2:4" x14ac:dyDescent="0.25">
      <c r="B261" s="7"/>
      <c r="C261" s="191"/>
      <c r="D261" s="192"/>
    </row>
    <row r="262" spans="2:4" x14ac:dyDescent="0.25">
      <c r="B262" s="7" t="s">
        <v>214</v>
      </c>
      <c r="C262" s="68">
        <f>N_3!C1359</f>
        <v>0</v>
      </c>
      <c r="D262" s="9"/>
    </row>
    <row r="263" spans="2:4" x14ac:dyDescent="0.25">
      <c r="B263" s="7"/>
      <c r="C263" s="13"/>
      <c r="D263" s="9"/>
    </row>
    <row r="264" spans="2:4" x14ac:dyDescent="0.25">
      <c r="B264" s="7" t="s">
        <v>216</v>
      </c>
      <c r="C264" s="68">
        <f>N_2!B578+N_2!C578</f>
        <v>0</v>
      </c>
      <c r="D264" s="9"/>
    </row>
    <row r="265" spans="2:4" x14ac:dyDescent="0.25">
      <c r="B265" s="7"/>
      <c r="C265" s="68"/>
      <c r="D265" s="9"/>
    </row>
    <row r="266" spans="2:4" x14ac:dyDescent="0.25">
      <c r="B266" s="7" t="s">
        <v>174</v>
      </c>
      <c r="C266" s="77">
        <v>0</v>
      </c>
      <c r="D266" s="85"/>
    </row>
    <row r="267" spans="2:4" x14ac:dyDescent="0.25">
      <c r="B267" s="7"/>
      <c r="C267" s="13"/>
      <c r="D267" s="9"/>
    </row>
    <row r="268" spans="2:4" x14ac:dyDescent="0.25">
      <c r="B268" s="7" t="s">
        <v>19</v>
      </c>
      <c r="C268" s="102">
        <v>0</v>
      </c>
      <c r="D268" s="85"/>
    </row>
    <row r="269" spans="2:4" x14ac:dyDescent="0.25">
      <c r="B269" s="7" t="s">
        <v>69</v>
      </c>
      <c r="C269" s="77">
        <v>0</v>
      </c>
      <c r="D269" s="85"/>
    </row>
    <row r="270" spans="2:4" x14ac:dyDescent="0.25">
      <c r="B270" s="7" t="s">
        <v>70</v>
      </c>
      <c r="C270" s="77">
        <v>0</v>
      </c>
      <c r="D270" s="85"/>
    </row>
    <row r="271" spans="2:4" x14ac:dyDescent="0.25">
      <c r="B271" s="7"/>
      <c r="C271" s="13"/>
      <c r="D271" s="9"/>
    </row>
    <row r="272" spans="2:4" ht="15.75" thickBot="1" x14ac:dyDescent="0.3">
      <c r="B272" s="10" t="s">
        <v>22</v>
      </c>
      <c r="C272" s="142">
        <v>0</v>
      </c>
      <c r="D272" s="88"/>
    </row>
    <row r="273" spans="2:4" ht="15.75" thickBot="1" x14ac:dyDescent="0.3"/>
    <row r="274" spans="2:4" x14ac:dyDescent="0.25">
      <c r="B274" s="78" t="s">
        <v>221</v>
      </c>
      <c r="C274" s="70">
        <f>SUM(C276,C280,C282,C284,C286,C290)</f>
        <v>0</v>
      </c>
      <c r="D274" s="6"/>
    </row>
    <row r="275" spans="2:4" x14ac:dyDescent="0.25">
      <c r="B275" s="7" t="s">
        <v>3</v>
      </c>
      <c r="C275" s="403">
        <v>0</v>
      </c>
      <c r="D275" s="85"/>
    </row>
    <row r="276" spans="2:4" x14ac:dyDescent="0.25">
      <c r="B276" s="7" t="s">
        <v>213</v>
      </c>
      <c r="C276" s="102">
        <v>0</v>
      </c>
      <c r="D276" s="86"/>
    </row>
    <row r="277" spans="2:4" x14ac:dyDescent="0.25">
      <c r="B277" s="7" t="s">
        <v>69</v>
      </c>
      <c r="C277" s="77">
        <v>0</v>
      </c>
      <c r="D277" s="86"/>
    </row>
    <row r="278" spans="2:4" x14ac:dyDescent="0.25">
      <c r="B278" s="7" t="s">
        <v>70</v>
      </c>
      <c r="C278" s="77">
        <v>0</v>
      </c>
      <c r="D278" s="86"/>
    </row>
    <row r="279" spans="2:4" x14ac:dyDescent="0.25">
      <c r="B279" s="7"/>
      <c r="C279" s="191"/>
      <c r="D279" s="192"/>
    </row>
    <row r="280" spans="2:4" x14ac:dyDescent="0.25">
      <c r="B280" s="7" t="s">
        <v>214</v>
      </c>
      <c r="C280" s="68">
        <f>N_3!C1463</f>
        <v>0</v>
      </c>
      <c r="D280" s="9"/>
    </row>
    <row r="281" spans="2:4" x14ac:dyDescent="0.25">
      <c r="B281" s="7"/>
      <c r="C281" s="13"/>
      <c r="D281" s="9"/>
    </row>
    <row r="282" spans="2:4" x14ac:dyDescent="0.25">
      <c r="B282" s="7" t="s">
        <v>216</v>
      </c>
      <c r="C282" s="68">
        <f>N_2!B622+N_2!C622</f>
        <v>0</v>
      </c>
      <c r="D282" s="9"/>
    </row>
    <row r="283" spans="2:4" x14ac:dyDescent="0.25">
      <c r="B283" s="7"/>
      <c r="C283" s="68"/>
      <c r="D283" s="9"/>
    </row>
    <row r="284" spans="2:4" x14ac:dyDescent="0.25">
      <c r="B284" s="7" t="s">
        <v>174</v>
      </c>
      <c r="C284" s="77">
        <v>0</v>
      </c>
      <c r="D284" s="85"/>
    </row>
    <row r="285" spans="2:4" x14ac:dyDescent="0.25">
      <c r="B285" s="7"/>
      <c r="C285" s="13"/>
      <c r="D285" s="9"/>
    </row>
    <row r="286" spans="2:4" x14ac:dyDescent="0.25">
      <c r="B286" s="7" t="s">
        <v>19</v>
      </c>
      <c r="C286" s="102">
        <v>0</v>
      </c>
      <c r="D286" s="85"/>
    </row>
    <row r="287" spans="2:4" x14ac:dyDescent="0.25">
      <c r="B287" s="7" t="s">
        <v>69</v>
      </c>
      <c r="C287" s="77">
        <v>0</v>
      </c>
      <c r="D287" s="85"/>
    </row>
    <row r="288" spans="2:4" x14ac:dyDescent="0.25">
      <c r="B288" s="7" t="s">
        <v>70</v>
      </c>
      <c r="C288" s="77">
        <v>0</v>
      </c>
      <c r="D288" s="85"/>
    </row>
    <row r="289" spans="2:4" x14ac:dyDescent="0.25">
      <c r="B289" s="7"/>
      <c r="C289" s="13"/>
      <c r="D289" s="9"/>
    </row>
    <row r="290" spans="2:4" ht="15.75" thickBot="1" x14ac:dyDescent="0.3">
      <c r="B290" s="10" t="s">
        <v>22</v>
      </c>
      <c r="C290" s="142">
        <v>0</v>
      </c>
      <c r="D290" s="88"/>
    </row>
    <row r="291" spans="2:4" s="47" customFormat="1" ht="15.75" thickBot="1" x14ac:dyDescent="0.3">
      <c r="B291" s="324"/>
      <c r="C291" s="325"/>
      <c r="D291" s="269"/>
    </row>
    <row r="292" spans="2:4" ht="15.75" thickBot="1" x14ac:dyDescent="0.3"/>
    <row r="293" spans="2:4" ht="18.75" x14ac:dyDescent="0.3">
      <c r="B293" s="28" t="s">
        <v>4</v>
      </c>
      <c r="C293" s="67">
        <f>SUM(C295:C296)</f>
        <v>0</v>
      </c>
      <c r="D293" s="29"/>
    </row>
    <row r="294" spans="2:4" x14ac:dyDescent="0.25">
      <c r="B294" s="30" t="s">
        <v>3</v>
      </c>
      <c r="C294" s="268">
        <f>SUM(C299,C304,C309,C314,C319,C324,C329,C334,C339,C344,C349,C354,C359,C364,C369)</f>
        <v>0</v>
      </c>
      <c r="D294" s="4"/>
    </row>
    <row r="295" spans="2:4" x14ac:dyDescent="0.25">
      <c r="B295" s="3" t="s">
        <v>213</v>
      </c>
      <c r="C295" s="60">
        <f>SUM(C300,C305,C310,C315,C320,C325,C330,C335,C340,C345,C350,C355,C360,C365,C370)</f>
        <v>0</v>
      </c>
      <c r="D295" s="4"/>
    </row>
    <row r="296" spans="2:4" ht="15.75" thickBot="1" x14ac:dyDescent="0.3">
      <c r="B296" s="222" t="s">
        <v>216</v>
      </c>
      <c r="C296" s="188">
        <f>SUM(C301,C306,C311,C316,C321,C326,C331,C336,C341,C346,C351,C356,C361,C366,C371)</f>
        <v>0</v>
      </c>
      <c r="D296" s="113"/>
    </row>
    <row r="297" spans="2:4" ht="15.75" thickBot="1" x14ac:dyDescent="0.3">
      <c r="B297" s="216"/>
      <c r="C297" s="26"/>
      <c r="D297" s="27"/>
    </row>
    <row r="298" spans="2:4" x14ac:dyDescent="0.25">
      <c r="B298" s="78" t="s">
        <v>56</v>
      </c>
      <c r="C298" s="67">
        <f>SUM(C300+C301)</f>
        <v>0</v>
      </c>
      <c r="D298" s="29"/>
    </row>
    <row r="299" spans="2:4" x14ac:dyDescent="0.25">
      <c r="B299" s="53" t="s">
        <v>3</v>
      </c>
      <c r="C299" s="403">
        <v>0</v>
      </c>
      <c r="D299" s="87"/>
    </row>
    <row r="300" spans="2:4" x14ac:dyDescent="0.25">
      <c r="B300" s="53" t="s">
        <v>283</v>
      </c>
      <c r="C300" s="102">
        <v>0</v>
      </c>
      <c r="D300" s="87"/>
    </row>
    <row r="301" spans="2:4" ht="15.75" thickBot="1" x14ac:dyDescent="0.3">
      <c r="B301" s="133" t="s">
        <v>216</v>
      </c>
      <c r="C301" s="188">
        <f>N_2!B669+N_2!C669</f>
        <v>0</v>
      </c>
      <c r="D301" s="189"/>
    </row>
    <row r="302" spans="2:4" ht="15.75" thickBot="1" x14ac:dyDescent="0.3">
      <c r="B302" s="43"/>
      <c r="C302" s="52"/>
      <c r="D302" s="12"/>
    </row>
    <row r="303" spans="2:4" x14ac:dyDescent="0.25">
      <c r="B303" s="78" t="s">
        <v>48</v>
      </c>
      <c r="C303" s="67">
        <f>SUM(C305+C306)</f>
        <v>0</v>
      </c>
      <c r="D303" s="29"/>
    </row>
    <row r="304" spans="2:4" x14ac:dyDescent="0.25">
      <c r="B304" s="53" t="s">
        <v>3</v>
      </c>
      <c r="C304" s="403">
        <v>0</v>
      </c>
      <c r="D304" s="87"/>
    </row>
    <row r="305" spans="2:4" x14ac:dyDescent="0.25">
      <c r="B305" s="53" t="s">
        <v>283</v>
      </c>
      <c r="C305" s="102">
        <v>0</v>
      </c>
      <c r="D305" s="87"/>
    </row>
    <row r="306" spans="2:4" ht="15.75" thickBot="1" x14ac:dyDescent="0.3">
      <c r="B306" s="133" t="s">
        <v>216</v>
      </c>
      <c r="C306" s="188">
        <f>N_2!B713+N_2!C713</f>
        <v>0</v>
      </c>
      <c r="D306" s="189"/>
    </row>
    <row r="307" spans="2:4" ht="15.75" thickBot="1" x14ac:dyDescent="0.3">
      <c r="B307" s="43"/>
      <c r="C307" s="12"/>
      <c r="D307" s="12"/>
    </row>
    <row r="308" spans="2:4" x14ac:dyDescent="0.25">
      <c r="B308" s="78" t="s">
        <v>49</v>
      </c>
      <c r="C308" s="67">
        <f>SUM(C310+C311)</f>
        <v>0</v>
      </c>
      <c r="D308" s="29"/>
    </row>
    <row r="309" spans="2:4" x14ac:dyDescent="0.25">
      <c r="B309" s="53" t="s">
        <v>3</v>
      </c>
      <c r="C309" s="403">
        <v>0</v>
      </c>
      <c r="D309" s="87"/>
    </row>
    <row r="310" spans="2:4" x14ac:dyDescent="0.25">
      <c r="B310" s="53" t="s">
        <v>283</v>
      </c>
      <c r="C310" s="102">
        <v>0</v>
      </c>
      <c r="D310" s="87"/>
    </row>
    <row r="311" spans="2:4" ht="15.75" thickBot="1" x14ac:dyDescent="0.3">
      <c r="B311" s="133" t="s">
        <v>216</v>
      </c>
      <c r="C311" s="188">
        <f>N_2!B757+N_2!C757</f>
        <v>0</v>
      </c>
      <c r="D311" s="189"/>
    </row>
    <row r="312" spans="2:4" ht="15.75" thickBot="1" x14ac:dyDescent="0.3">
      <c r="B312" s="43"/>
      <c r="C312" s="12"/>
      <c r="D312" s="12"/>
    </row>
    <row r="313" spans="2:4" x14ac:dyDescent="0.25">
      <c r="B313" s="78" t="s">
        <v>57</v>
      </c>
      <c r="C313" s="67">
        <f>SUM(C315+C316)</f>
        <v>0</v>
      </c>
      <c r="D313" s="29"/>
    </row>
    <row r="314" spans="2:4" x14ac:dyDescent="0.25">
      <c r="B314" s="53" t="s">
        <v>3</v>
      </c>
      <c r="C314" s="403">
        <v>0</v>
      </c>
      <c r="D314" s="87"/>
    </row>
    <row r="315" spans="2:4" x14ac:dyDescent="0.25">
      <c r="B315" s="53" t="s">
        <v>283</v>
      </c>
      <c r="C315" s="102">
        <v>0</v>
      </c>
      <c r="D315" s="87"/>
    </row>
    <row r="316" spans="2:4" ht="15.75" thickBot="1" x14ac:dyDescent="0.3">
      <c r="B316" s="133" t="s">
        <v>216</v>
      </c>
      <c r="C316" s="188">
        <f>N_2!B801+N_2!C801</f>
        <v>0</v>
      </c>
      <c r="D316" s="189"/>
    </row>
    <row r="317" spans="2:4" ht="15.75" thickBot="1" x14ac:dyDescent="0.3">
      <c r="B317" s="43"/>
      <c r="C317" s="12"/>
      <c r="D317" s="44"/>
    </row>
    <row r="318" spans="2:4" x14ac:dyDescent="0.25">
      <c r="B318" s="78" t="s">
        <v>50</v>
      </c>
      <c r="C318" s="67">
        <f>SUM(C320+C321)</f>
        <v>0</v>
      </c>
      <c r="D318" s="29"/>
    </row>
    <row r="319" spans="2:4" x14ac:dyDescent="0.25">
      <c r="B319" s="53" t="s">
        <v>3</v>
      </c>
      <c r="C319" s="403">
        <v>0</v>
      </c>
      <c r="D319" s="87"/>
    </row>
    <row r="320" spans="2:4" x14ac:dyDescent="0.25">
      <c r="B320" s="53" t="s">
        <v>283</v>
      </c>
      <c r="C320" s="102">
        <v>0</v>
      </c>
      <c r="D320" s="87"/>
    </row>
    <row r="321" spans="2:4" ht="15.75" thickBot="1" x14ac:dyDescent="0.3">
      <c r="B321" s="133" t="s">
        <v>216</v>
      </c>
      <c r="C321" s="188">
        <f>N_2!B845+N_2!C845</f>
        <v>0</v>
      </c>
      <c r="D321" s="189"/>
    </row>
    <row r="322" spans="2:4" ht="15.75" thickBot="1" x14ac:dyDescent="0.3">
      <c r="B322" s="43"/>
      <c r="C322" s="44"/>
      <c r="D322" s="12"/>
    </row>
    <row r="323" spans="2:4" x14ac:dyDescent="0.25">
      <c r="B323" s="78" t="s">
        <v>51</v>
      </c>
      <c r="C323" s="67">
        <f>SUM(C325+C326)</f>
        <v>0</v>
      </c>
      <c r="D323" s="29"/>
    </row>
    <row r="324" spans="2:4" x14ac:dyDescent="0.25">
      <c r="B324" s="53" t="s">
        <v>3</v>
      </c>
      <c r="C324" s="403">
        <v>0</v>
      </c>
      <c r="D324" s="87"/>
    </row>
    <row r="325" spans="2:4" x14ac:dyDescent="0.25">
      <c r="B325" s="53" t="s">
        <v>283</v>
      </c>
      <c r="C325" s="102">
        <v>0</v>
      </c>
      <c r="D325" s="87"/>
    </row>
    <row r="326" spans="2:4" ht="15.75" thickBot="1" x14ac:dyDescent="0.3">
      <c r="B326" s="133" t="s">
        <v>216</v>
      </c>
      <c r="C326" s="188">
        <f>N_2!B889+N_2!C889</f>
        <v>0</v>
      </c>
      <c r="D326" s="189"/>
    </row>
    <row r="327" spans="2:4" ht="15.75" thickBot="1" x14ac:dyDescent="0.3">
      <c r="B327" s="45"/>
      <c r="C327" s="44"/>
      <c r="D327" s="44"/>
    </row>
    <row r="328" spans="2:4" x14ac:dyDescent="0.25">
      <c r="B328" s="78" t="s">
        <v>52</v>
      </c>
      <c r="C328" s="67">
        <f>SUM(C330+C331)</f>
        <v>0</v>
      </c>
      <c r="D328" s="29"/>
    </row>
    <row r="329" spans="2:4" x14ac:dyDescent="0.25">
      <c r="B329" s="53" t="s">
        <v>3</v>
      </c>
      <c r="C329" s="403">
        <v>0</v>
      </c>
      <c r="D329" s="87"/>
    </row>
    <row r="330" spans="2:4" x14ac:dyDescent="0.25">
      <c r="B330" s="53" t="s">
        <v>283</v>
      </c>
      <c r="C330" s="102">
        <v>0</v>
      </c>
      <c r="D330" s="87"/>
    </row>
    <row r="331" spans="2:4" ht="15.75" thickBot="1" x14ac:dyDescent="0.3">
      <c r="B331" s="133" t="s">
        <v>216</v>
      </c>
      <c r="C331" s="188">
        <f>N_2!B933+N_2!C933</f>
        <v>0</v>
      </c>
      <c r="D331" s="189"/>
    </row>
    <row r="332" spans="2:4" ht="15.75" thickBot="1" x14ac:dyDescent="0.3">
      <c r="B332" s="45"/>
      <c r="C332" s="44"/>
      <c r="D332" s="44"/>
    </row>
    <row r="333" spans="2:4" x14ac:dyDescent="0.25">
      <c r="B333" s="78" t="s">
        <v>53</v>
      </c>
      <c r="C333" s="67">
        <f>SUM(C335+C336)</f>
        <v>0</v>
      </c>
      <c r="D333" s="29"/>
    </row>
    <row r="334" spans="2:4" x14ac:dyDescent="0.25">
      <c r="B334" s="53" t="s">
        <v>3</v>
      </c>
      <c r="C334" s="403">
        <v>0</v>
      </c>
      <c r="D334" s="87"/>
    </row>
    <row r="335" spans="2:4" x14ac:dyDescent="0.25">
      <c r="B335" s="53" t="s">
        <v>283</v>
      </c>
      <c r="C335" s="102">
        <v>0</v>
      </c>
      <c r="D335" s="87"/>
    </row>
    <row r="336" spans="2:4" ht="15.75" thickBot="1" x14ac:dyDescent="0.3">
      <c r="B336" s="133" t="s">
        <v>216</v>
      </c>
      <c r="C336" s="188">
        <f>N_2!B977+N_2!C977</f>
        <v>0</v>
      </c>
      <c r="D336" s="189"/>
    </row>
    <row r="337" spans="2:4" ht="15.75" thickBot="1" x14ac:dyDescent="0.3">
      <c r="B337" s="45"/>
      <c r="C337" s="44"/>
      <c r="D337" s="44"/>
    </row>
    <row r="338" spans="2:4" x14ac:dyDescent="0.25">
      <c r="B338" s="78" t="s">
        <v>54</v>
      </c>
      <c r="C338" s="67">
        <f>SUM(C340+C341)</f>
        <v>0</v>
      </c>
      <c r="D338" s="29"/>
    </row>
    <row r="339" spans="2:4" x14ac:dyDescent="0.25">
      <c r="B339" s="53" t="s">
        <v>3</v>
      </c>
      <c r="C339" s="403">
        <v>0</v>
      </c>
      <c r="D339" s="87"/>
    </row>
    <row r="340" spans="2:4" x14ac:dyDescent="0.25">
      <c r="B340" s="53" t="s">
        <v>283</v>
      </c>
      <c r="C340" s="102">
        <v>0</v>
      </c>
      <c r="D340" s="87"/>
    </row>
    <row r="341" spans="2:4" ht="15.75" thickBot="1" x14ac:dyDescent="0.3">
      <c r="B341" s="133" t="s">
        <v>216</v>
      </c>
      <c r="C341" s="188">
        <f>N_2!B1021+N_2!C1021</f>
        <v>0</v>
      </c>
      <c r="D341" s="189"/>
    </row>
    <row r="342" spans="2:4" ht="15.75" thickBot="1" x14ac:dyDescent="0.3">
      <c r="B342" s="43"/>
      <c r="C342" s="12"/>
      <c r="D342" s="12"/>
    </row>
    <row r="343" spans="2:4" x14ac:dyDescent="0.25">
      <c r="B343" s="78" t="s">
        <v>55</v>
      </c>
      <c r="C343" s="67">
        <f>SUM(C345+C346)</f>
        <v>0</v>
      </c>
      <c r="D343" s="29"/>
    </row>
    <row r="344" spans="2:4" x14ac:dyDescent="0.25">
      <c r="B344" s="53" t="s">
        <v>3</v>
      </c>
      <c r="C344" s="403">
        <v>0</v>
      </c>
      <c r="D344" s="87"/>
    </row>
    <row r="345" spans="2:4" x14ac:dyDescent="0.25">
      <c r="B345" s="53" t="s">
        <v>283</v>
      </c>
      <c r="C345" s="102">
        <v>0</v>
      </c>
      <c r="D345" s="87"/>
    </row>
    <row r="346" spans="2:4" ht="15.75" thickBot="1" x14ac:dyDescent="0.3">
      <c r="B346" s="133" t="s">
        <v>216</v>
      </c>
      <c r="C346" s="188">
        <f>N_2!B1065+N_2!C1065</f>
        <v>0</v>
      </c>
      <c r="D346" s="189"/>
    </row>
    <row r="347" spans="2:4" ht="15.75" thickBot="1" x14ac:dyDescent="0.3"/>
    <row r="348" spans="2:4" x14ac:dyDescent="0.25">
      <c r="B348" s="78" t="s">
        <v>217</v>
      </c>
      <c r="C348" s="67">
        <f>SUM(C350+C351)</f>
        <v>0</v>
      </c>
      <c r="D348" s="29"/>
    </row>
    <row r="349" spans="2:4" x14ac:dyDescent="0.25">
      <c r="B349" s="53" t="s">
        <v>3</v>
      </c>
      <c r="C349" s="403">
        <v>0</v>
      </c>
      <c r="D349" s="87"/>
    </row>
    <row r="350" spans="2:4" x14ac:dyDescent="0.25">
      <c r="B350" s="53" t="s">
        <v>283</v>
      </c>
      <c r="C350" s="102">
        <v>0</v>
      </c>
      <c r="D350" s="87"/>
    </row>
    <row r="351" spans="2:4" ht="15.75" thickBot="1" x14ac:dyDescent="0.3">
      <c r="B351" s="133" t="s">
        <v>216</v>
      </c>
      <c r="C351" s="188">
        <f>N_2!B1109+N_2!C1109</f>
        <v>0</v>
      </c>
      <c r="D351" s="189"/>
    </row>
    <row r="352" spans="2:4" ht="15.75" thickBot="1" x14ac:dyDescent="0.3"/>
    <row r="353" spans="2:4" x14ac:dyDescent="0.25">
      <c r="B353" s="78" t="s">
        <v>218</v>
      </c>
      <c r="C353" s="67">
        <f>SUM(C355+C356)</f>
        <v>0</v>
      </c>
      <c r="D353" s="29"/>
    </row>
    <row r="354" spans="2:4" x14ac:dyDescent="0.25">
      <c r="B354" s="53" t="s">
        <v>3</v>
      </c>
      <c r="C354" s="403">
        <v>0</v>
      </c>
      <c r="D354" s="87"/>
    </row>
    <row r="355" spans="2:4" x14ac:dyDescent="0.25">
      <c r="B355" s="53" t="s">
        <v>283</v>
      </c>
      <c r="C355" s="102">
        <v>0</v>
      </c>
      <c r="D355" s="87"/>
    </row>
    <row r="356" spans="2:4" ht="15.75" thickBot="1" x14ac:dyDescent="0.3">
      <c r="B356" s="133" t="s">
        <v>216</v>
      </c>
      <c r="C356" s="188">
        <f>N_2!B1153+N_2!C1153</f>
        <v>0</v>
      </c>
      <c r="D356" s="189"/>
    </row>
    <row r="357" spans="2:4" ht="15.75" thickBot="1" x14ac:dyDescent="0.3"/>
    <row r="358" spans="2:4" x14ac:dyDescent="0.25">
      <c r="B358" s="78" t="s">
        <v>219</v>
      </c>
      <c r="C358" s="67">
        <f>SUM(C360+C361)</f>
        <v>0</v>
      </c>
      <c r="D358" s="29"/>
    </row>
    <row r="359" spans="2:4" x14ac:dyDescent="0.25">
      <c r="B359" s="53" t="s">
        <v>3</v>
      </c>
      <c r="C359" s="403">
        <v>0</v>
      </c>
      <c r="D359" s="87"/>
    </row>
    <row r="360" spans="2:4" x14ac:dyDescent="0.25">
      <c r="B360" s="53" t="s">
        <v>283</v>
      </c>
      <c r="C360" s="102">
        <v>0</v>
      </c>
      <c r="D360" s="87"/>
    </row>
    <row r="361" spans="2:4" ht="15.75" thickBot="1" x14ac:dyDescent="0.3">
      <c r="B361" s="133" t="s">
        <v>216</v>
      </c>
      <c r="C361" s="188">
        <f>N_2!B1197+N_2!C1197</f>
        <v>0</v>
      </c>
      <c r="D361" s="189"/>
    </row>
    <row r="362" spans="2:4" ht="15.75" thickBot="1" x14ac:dyDescent="0.3"/>
    <row r="363" spans="2:4" x14ac:dyDescent="0.25">
      <c r="B363" s="78" t="s">
        <v>220</v>
      </c>
      <c r="C363" s="67">
        <f>SUM(C365+C366)</f>
        <v>0</v>
      </c>
      <c r="D363" s="29"/>
    </row>
    <row r="364" spans="2:4" x14ac:dyDescent="0.25">
      <c r="B364" s="53" t="s">
        <v>3</v>
      </c>
      <c r="C364" s="403">
        <v>0</v>
      </c>
      <c r="D364" s="87"/>
    </row>
    <row r="365" spans="2:4" x14ac:dyDescent="0.25">
      <c r="B365" s="53" t="s">
        <v>283</v>
      </c>
      <c r="C365" s="102">
        <v>0</v>
      </c>
      <c r="D365" s="87"/>
    </row>
    <row r="366" spans="2:4" ht="15.75" thickBot="1" x14ac:dyDescent="0.3">
      <c r="B366" s="133" t="s">
        <v>216</v>
      </c>
      <c r="C366" s="188">
        <f>N_2!B1241+N_2!C1241</f>
        <v>0</v>
      </c>
      <c r="D366" s="189"/>
    </row>
    <row r="367" spans="2:4" ht="15.75" thickBot="1" x14ac:dyDescent="0.3"/>
    <row r="368" spans="2:4" x14ac:dyDescent="0.25">
      <c r="B368" s="78" t="s">
        <v>221</v>
      </c>
      <c r="C368" s="67">
        <f>SUM(C370+C371)</f>
        <v>0</v>
      </c>
      <c r="D368" s="29"/>
    </row>
    <row r="369" spans="2:4" x14ac:dyDescent="0.25">
      <c r="B369" s="53" t="s">
        <v>3</v>
      </c>
      <c r="C369" s="403">
        <v>0</v>
      </c>
      <c r="D369" s="87"/>
    </row>
    <row r="370" spans="2:4" x14ac:dyDescent="0.25">
      <c r="B370" s="53" t="s">
        <v>283</v>
      </c>
      <c r="C370" s="102">
        <v>0</v>
      </c>
      <c r="D370" s="87"/>
    </row>
    <row r="371" spans="2:4" ht="15.75" thickBot="1" x14ac:dyDescent="0.3">
      <c r="B371" s="133" t="s">
        <v>216</v>
      </c>
      <c r="C371" s="188">
        <f>N_2!B1285+N_2!C1285</f>
        <v>0</v>
      </c>
      <c r="D371" s="189"/>
    </row>
  </sheetData>
  <sheetProtection algorithmName="SHA-512" hashValue="k/9M+cKCJMH30rxDMVJCGg3n5CGdUQJgYf9k2xl6wjboJuc6ouW/ds0xn5gckCkU0w5WE/d17S0/1OdRY8Djeg==" saltValue="UeDnZq8yduiJt+KplgR+0Q==" spinCount="100000" sheet="1"/>
  <dataValidations disablePrompts="1" count="4">
    <dataValidation type="decimal" allowBlank="1" showInputMessage="1" showErrorMessage="1" errorTitle="Ungültige Eingabe" error="Bitte geben Sie MW zwischen 0 und 1500 ein" sqref="C299 C364 C304 C309 C314 C319 C324 C329 C334 C339 C344 C349 C354 C359 C369" xr:uid="{00000000-0002-0000-0300-000000000000}">
      <formula1>0</formula1>
      <formula2>7000</formula2>
    </dataValidation>
    <dataValidation type="decimal" errorStyle="information" allowBlank="1" showInputMessage="1" showErrorMessage="1" errorTitle="Ungültige Eingabe" error="Bitte geben Sie hier die Leistungskosten ein" sqref="C300 C305 C310 C315 C320 C325 C330 C335 C340 C345 C350 C355 C360 C365 C370" xr:uid="{00000000-0002-0000-0300-000001000000}">
      <formula1>0</formula1>
      <formula2>25000000</formula2>
    </dataValidation>
    <dataValidation type="decimal" errorStyle="warning" allowBlank="1" showInputMessage="1" showErrorMessage="1" errorTitle="Ungültiges Datenformat" error="Bitte geben Sie hier die entstandenen Arbeitskosten ein." sqref="C302" xr:uid="{00000000-0002-0000-0300-000002000000}">
      <formula1>0</formula1>
      <formula2>1000000</formula2>
    </dataValidation>
    <dataValidation allowBlank="1" showInputMessage="1" sqref="D171 D27 D45 D63 D81 D99 D117 D135 D153 D189 D207 D225 D243 D261 D279" xr:uid="{00000000-0002-0000-0300-000003000000}"/>
  </dataValidations>
  <pageMargins left="0.7" right="0.7" top="0.75" bottom="0.75" header="0.3" footer="0.3"/>
  <pageSetup paperSize="9" scale="53" orientation="landscape" r:id="rId1"/>
  <headerFooter>
    <oddFooter>&amp;A&amp;RSeite &amp;P</oddFooter>
  </headerFooter>
  <extLst>
    <ext xmlns:x14="http://schemas.microsoft.com/office/spreadsheetml/2009/9/main" uri="{CCE6A557-97BC-4b89-ADB6-D9C93CAAB3DF}">
      <x14:dataValidations xmlns:xm="http://schemas.microsoft.com/office/excel/2006/main" disablePrompts="1" count="1">
        <x14:dataValidation type="list" allowBlank="1" showInputMessage="1" xr:uid="{00000000-0002-0000-0300-000004000000}">
          <x14:formula1>
            <xm:f>'+'!$B$3:$B$4</xm:f>
          </x14:formula1>
          <xm:sqref>D168:D170 D24:D26 D42:D44 D60:D62 D78:D80 D96:D98 D114:D116 D132:D134 D150:D152 D186:D188 D204:D206 D222:D224 D240:D242 D258:D260 D276:D278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tabColor theme="3" tint="0.79998168889431442"/>
  </sheetPr>
  <dimension ref="A1:H1326"/>
  <sheetViews>
    <sheetView zoomScale="90" zoomScaleNormal="90" workbookViewId="0">
      <selection activeCell="B8" sqref="B8"/>
    </sheetView>
  </sheetViews>
  <sheetFormatPr baseColWidth="10" defaultColWidth="11.42578125" defaultRowHeight="15" x14ac:dyDescent="0.25"/>
  <cols>
    <col min="1" max="1" width="57.85546875" style="1" bestFit="1" customWidth="1"/>
    <col min="2" max="3" width="20.7109375" style="213" customWidth="1"/>
    <col min="4" max="4" width="39" style="1" bestFit="1" customWidth="1"/>
    <col min="5" max="5" width="31.28515625" style="1" bestFit="1" customWidth="1"/>
    <col min="6" max="6" width="48.28515625" style="1" hidden="1" customWidth="1"/>
    <col min="7" max="7" width="37.7109375" style="1" customWidth="1"/>
    <col min="8" max="8" width="22.85546875" style="1" hidden="1" customWidth="1"/>
    <col min="9" max="16384" width="11.42578125" style="1"/>
  </cols>
  <sheetData>
    <row r="1" spans="1:8" ht="23.25" x14ac:dyDescent="0.35">
      <c r="A1" s="211" t="s">
        <v>321</v>
      </c>
    </row>
    <row r="2" spans="1:8" ht="15.75" thickBot="1" x14ac:dyDescent="0.3"/>
    <row r="3" spans="1:8" ht="19.5" thickBot="1" x14ac:dyDescent="0.35">
      <c r="A3" s="64" t="s">
        <v>5</v>
      </c>
      <c r="B3" s="286"/>
      <c r="C3" s="286"/>
      <c r="D3" s="64"/>
      <c r="E3" s="64"/>
      <c r="F3" s="64"/>
      <c r="G3" s="64"/>
      <c r="H3" s="164"/>
    </row>
    <row r="4" spans="1:8" ht="15.75" thickBot="1" x14ac:dyDescent="0.3"/>
    <row r="5" spans="1:8" x14ac:dyDescent="0.25">
      <c r="A5" s="72" t="str">
        <f>N_1!B22</f>
        <v>Kraftwerk 1</v>
      </c>
      <c r="B5" s="287" t="s">
        <v>63</v>
      </c>
      <c r="C5" s="287" t="s">
        <v>64</v>
      </c>
      <c r="D5" s="84" t="s">
        <v>72</v>
      </c>
      <c r="E5" s="84" t="s">
        <v>74</v>
      </c>
      <c r="F5" s="84" t="s">
        <v>67</v>
      </c>
      <c r="G5" s="84" t="s">
        <v>2</v>
      </c>
      <c r="H5" s="84"/>
    </row>
    <row r="6" spans="1:8" x14ac:dyDescent="0.25">
      <c r="A6" s="50" t="str">
        <f>N_1!B30</f>
        <v>Erzeugungsauslagen</v>
      </c>
      <c r="B6" s="68">
        <f>SUM(B8:B47)</f>
        <v>0</v>
      </c>
      <c r="C6" s="68">
        <f t="shared" ref="C6:D6" si="0">SUM(C8:C47)</f>
        <v>0</v>
      </c>
      <c r="D6" s="271">
        <f t="shared" si="0"/>
        <v>0</v>
      </c>
      <c r="E6" s="271">
        <f>SUM(E8:E47)</f>
        <v>0</v>
      </c>
      <c r="F6" s="110"/>
      <c r="G6" s="111"/>
      <c r="H6" s="111"/>
    </row>
    <row r="7" spans="1:8" x14ac:dyDescent="0.25">
      <c r="A7" s="46"/>
      <c r="B7" s="75"/>
      <c r="C7" s="75"/>
      <c r="D7" s="18"/>
      <c r="E7" s="122"/>
      <c r="F7" s="112"/>
      <c r="G7" s="112"/>
      <c r="H7" s="112"/>
    </row>
    <row r="8" spans="1:8" x14ac:dyDescent="0.25">
      <c r="A8" s="139" t="s">
        <v>65</v>
      </c>
      <c r="B8" s="77">
        <v>0</v>
      </c>
      <c r="C8" s="77">
        <v>0</v>
      </c>
      <c r="D8" s="77"/>
      <c r="E8" s="77"/>
      <c r="F8" s="144"/>
      <c r="G8" s="144"/>
      <c r="H8" s="140"/>
    </row>
    <row r="9" spans="1:8" x14ac:dyDescent="0.25">
      <c r="A9" s="139" t="s">
        <v>65</v>
      </c>
      <c r="B9" s="77"/>
      <c r="C9" s="77"/>
      <c r="D9" s="77"/>
      <c r="E9" s="77"/>
      <c r="F9" s="144"/>
      <c r="G9" s="144"/>
      <c r="H9" s="140"/>
    </row>
    <row r="10" spans="1:8" x14ac:dyDescent="0.25">
      <c r="A10" s="139" t="s">
        <v>65</v>
      </c>
      <c r="B10" s="77"/>
      <c r="C10" s="77"/>
      <c r="D10" s="77"/>
      <c r="E10" s="77"/>
      <c r="F10" s="144"/>
      <c r="G10" s="144"/>
      <c r="H10" s="140"/>
    </row>
    <row r="11" spans="1:8" x14ac:dyDescent="0.25">
      <c r="A11" s="139" t="s">
        <v>65</v>
      </c>
      <c r="B11" s="77"/>
      <c r="C11" s="77"/>
      <c r="D11" s="77"/>
      <c r="E11" s="77"/>
      <c r="F11" s="144"/>
      <c r="G11" s="144"/>
      <c r="H11" s="140"/>
    </row>
    <row r="12" spans="1:8" x14ac:dyDescent="0.25">
      <c r="A12" s="139" t="s">
        <v>65</v>
      </c>
      <c r="B12" s="77"/>
      <c r="C12" s="77"/>
      <c r="D12" s="77"/>
      <c r="E12" s="77"/>
      <c r="F12" s="144"/>
      <c r="G12" s="144"/>
      <c r="H12" s="140"/>
    </row>
    <row r="13" spans="1:8" x14ac:dyDescent="0.25">
      <c r="A13" s="139" t="s">
        <v>65</v>
      </c>
      <c r="B13" s="77"/>
      <c r="C13" s="77"/>
      <c r="D13" s="77"/>
      <c r="E13" s="77"/>
      <c r="F13" s="144"/>
      <c r="G13" s="144"/>
      <c r="H13" s="140"/>
    </row>
    <row r="14" spans="1:8" x14ac:dyDescent="0.25">
      <c r="A14" s="139" t="s">
        <v>65</v>
      </c>
      <c r="B14" s="77"/>
      <c r="C14" s="77"/>
      <c r="D14" s="77"/>
      <c r="E14" s="77"/>
      <c r="F14" s="144"/>
      <c r="G14" s="144"/>
      <c r="H14" s="140"/>
    </row>
    <row r="15" spans="1:8" x14ac:dyDescent="0.25">
      <c r="A15" s="139" t="s">
        <v>65</v>
      </c>
      <c r="B15" s="77"/>
      <c r="C15" s="77"/>
      <c r="D15" s="77"/>
      <c r="E15" s="77"/>
      <c r="F15" s="144"/>
      <c r="G15" s="144"/>
      <c r="H15" s="140"/>
    </row>
    <row r="16" spans="1:8" x14ac:dyDescent="0.25">
      <c r="A16" s="139" t="s">
        <v>65</v>
      </c>
      <c r="B16" s="77"/>
      <c r="C16" s="77"/>
      <c r="D16" s="77"/>
      <c r="E16" s="77"/>
      <c r="F16" s="144"/>
      <c r="G16" s="144"/>
      <c r="H16" s="140"/>
    </row>
    <row r="17" spans="1:8" x14ac:dyDescent="0.25">
      <c r="A17" s="139" t="s">
        <v>65</v>
      </c>
      <c r="B17" s="77"/>
      <c r="C17" s="77"/>
      <c r="D17" s="77"/>
      <c r="E17" s="77"/>
      <c r="F17" s="144"/>
      <c r="G17" s="144"/>
      <c r="H17" s="140"/>
    </row>
    <row r="18" spans="1:8" x14ac:dyDescent="0.25">
      <c r="A18" s="139" t="s">
        <v>65</v>
      </c>
      <c r="B18" s="77"/>
      <c r="C18" s="77"/>
      <c r="D18" s="77"/>
      <c r="E18" s="77"/>
      <c r="F18" s="144"/>
      <c r="G18" s="144"/>
      <c r="H18" s="140"/>
    </row>
    <row r="19" spans="1:8" x14ac:dyDescent="0.25">
      <c r="A19" s="139" t="s">
        <v>65</v>
      </c>
      <c r="B19" s="77"/>
      <c r="C19" s="77"/>
      <c r="D19" s="77"/>
      <c r="E19" s="77"/>
      <c r="F19" s="144"/>
      <c r="G19" s="144"/>
      <c r="H19" s="140"/>
    </row>
    <row r="20" spans="1:8" x14ac:dyDescent="0.25">
      <c r="A20" s="139" t="s">
        <v>65</v>
      </c>
      <c r="B20" s="77"/>
      <c r="C20" s="77"/>
      <c r="D20" s="77"/>
      <c r="E20" s="77"/>
      <c r="F20" s="144"/>
      <c r="G20" s="144"/>
      <c r="H20" s="140"/>
    </row>
    <row r="21" spans="1:8" x14ac:dyDescent="0.25">
      <c r="A21" s="139" t="s">
        <v>65</v>
      </c>
      <c r="B21" s="77"/>
      <c r="C21" s="77"/>
      <c r="D21" s="77"/>
      <c r="E21" s="77"/>
      <c r="F21" s="144"/>
      <c r="G21" s="144"/>
      <c r="H21" s="140"/>
    </row>
    <row r="22" spans="1:8" x14ac:dyDescent="0.25">
      <c r="A22" s="139" t="s">
        <v>65</v>
      </c>
      <c r="B22" s="77"/>
      <c r="C22" s="77"/>
      <c r="D22" s="77"/>
      <c r="E22" s="77"/>
      <c r="F22" s="144"/>
      <c r="G22" s="144"/>
      <c r="H22" s="140"/>
    </row>
    <row r="23" spans="1:8" x14ac:dyDescent="0.25">
      <c r="A23" s="139" t="s">
        <v>65</v>
      </c>
      <c r="B23" s="77"/>
      <c r="C23" s="77"/>
      <c r="D23" s="77"/>
      <c r="E23" s="77"/>
      <c r="F23" s="144"/>
      <c r="G23" s="144"/>
      <c r="H23" s="140"/>
    </row>
    <row r="24" spans="1:8" x14ac:dyDescent="0.25">
      <c r="A24" s="139" t="s">
        <v>65</v>
      </c>
      <c r="B24" s="77"/>
      <c r="C24" s="77"/>
      <c r="D24" s="77"/>
      <c r="E24" s="77"/>
      <c r="F24" s="144"/>
      <c r="G24" s="144"/>
      <c r="H24" s="140"/>
    </row>
    <row r="25" spans="1:8" x14ac:dyDescent="0.25">
      <c r="A25" s="139" t="s">
        <v>65</v>
      </c>
      <c r="B25" s="77"/>
      <c r="C25" s="77"/>
      <c r="D25" s="77"/>
      <c r="E25" s="77"/>
      <c r="F25" s="144"/>
      <c r="G25" s="144"/>
      <c r="H25" s="140"/>
    </row>
    <row r="26" spans="1:8" x14ac:dyDescent="0.25">
      <c r="A26" s="139" t="s">
        <v>65</v>
      </c>
      <c r="B26" s="77"/>
      <c r="C26" s="77"/>
      <c r="D26" s="77"/>
      <c r="E26" s="77"/>
      <c r="F26" s="144"/>
      <c r="G26" s="144"/>
      <c r="H26" s="140"/>
    </row>
    <row r="27" spans="1:8" x14ac:dyDescent="0.25">
      <c r="A27" s="139" t="s">
        <v>65</v>
      </c>
      <c r="B27" s="77"/>
      <c r="C27" s="77"/>
      <c r="D27" s="77"/>
      <c r="E27" s="77"/>
      <c r="F27" s="144"/>
      <c r="G27" s="144"/>
      <c r="H27" s="140"/>
    </row>
    <row r="28" spans="1:8" x14ac:dyDescent="0.25">
      <c r="A28" s="139" t="s">
        <v>65</v>
      </c>
      <c r="B28" s="77"/>
      <c r="C28" s="77"/>
      <c r="D28" s="77"/>
      <c r="E28" s="77"/>
      <c r="F28" s="144"/>
      <c r="G28" s="144"/>
      <c r="H28" s="140"/>
    </row>
    <row r="29" spans="1:8" x14ac:dyDescent="0.25">
      <c r="A29" s="139" t="s">
        <v>65</v>
      </c>
      <c r="B29" s="77"/>
      <c r="C29" s="77"/>
      <c r="D29" s="77"/>
      <c r="E29" s="77"/>
      <c r="F29" s="144"/>
      <c r="G29" s="144"/>
      <c r="H29" s="140"/>
    </row>
    <row r="30" spans="1:8" x14ac:dyDescent="0.25">
      <c r="A30" s="139" t="s">
        <v>65</v>
      </c>
      <c r="B30" s="77"/>
      <c r="C30" s="77"/>
      <c r="D30" s="77"/>
      <c r="E30" s="77"/>
      <c r="F30" s="144"/>
      <c r="G30" s="144"/>
      <c r="H30" s="140"/>
    </row>
    <row r="31" spans="1:8" x14ac:dyDescent="0.25">
      <c r="A31" s="139" t="s">
        <v>65</v>
      </c>
      <c r="B31" s="77"/>
      <c r="C31" s="77"/>
      <c r="D31" s="77"/>
      <c r="E31" s="77"/>
      <c r="F31" s="144"/>
      <c r="G31" s="144"/>
      <c r="H31" s="140"/>
    </row>
    <row r="32" spans="1:8" x14ac:dyDescent="0.25">
      <c r="A32" s="139" t="s">
        <v>65</v>
      </c>
      <c r="B32" s="77"/>
      <c r="C32" s="77"/>
      <c r="D32" s="77"/>
      <c r="E32" s="77"/>
      <c r="F32" s="144"/>
      <c r="G32" s="144"/>
      <c r="H32" s="140"/>
    </row>
    <row r="33" spans="1:8" x14ac:dyDescent="0.25">
      <c r="A33" s="139" t="s">
        <v>65</v>
      </c>
      <c r="B33" s="77"/>
      <c r="C33" s="77"/>
      <c r="D33" s="77"/>
      <c r="E33" s="77"/>
      <c r="F33" s="144"/>
      <c r="G33" s="144"/>
      <c r="H33" s="140"/>
    </row>
    <row r="34" spans="1:8" x14ac:dyDescent="0.25">
      <c r="A34" s="139" t="s">
        <v>65</v>
      </c>
      <c r="B34" s="77"/>
      <c r="C34" s="77"/>
      <c r="D34" s="77"/>
      <c r="E34" s="77"/>
      <c r="F34" s="144"/>
      <c r="G34" s="144"/>
      <c r="H34" s="140"/>
    </row>
    <row r="35" spans="1:8" x14ac:dyDescent="0.25">
      <c r="A35" s="139" t="s">
        <v>65</v>
      </c>
      <c r="B35" s="77"/>
      <c r="C35" s="77"/>
      <c r="D35" s="77"/>
      <c r="E35" s="77"/>
      <c r="F35" s="144"/>
      <c r="G35" s="144"/>
      <c r="H35" s="140"/>
    </row>
    <row r="36" spans="1:8" x14ac:dyDescent="0.25">
      <c r="A36" s="139" t="s">
        <v>65</v>
      </c>
      <c r="B36" s="77"/>
      <c r="C36" s="77"/>
      <c r="D36" s="77"/>
      <c r="E36" s="77"/>
      <c r="F36" s="144"/>
      <c r="G36" s="144"/>
      <c r="H36" s="140"/>
    </row>
    <row r="37" spans="1:8" x14ac:dyDescent="0.25">
      <c r="A37" s="139" t="s">
        <v>65</v>
      </c>
      <c r="B37" s="77"/>
      <c r="C37" s="77"/>
      <c r="D37" s="77"/>
      <c r="E37" s="77"/>
      <c r="F37" s="144"/>
      <c r="G37" s="144"/>
      <c r="H37" s="140"/>
    </row>
    <row r="38" spans="1:8" x14ac:dyDescent="0.25">
      <c r="A38" s="139" t="s">
        <v>65</v>
      </c>
      <c r="B38" s="77"/>
      <c r="C38" s="77"/>
      <c r="D38" s="77"/>
      <c r="E38" s="77"/>
      <c r="F38" s="144"/>
      <c r="G38" s="144"/>
      <c r="H38" s="140"/>
    </row>
    <row r="39" spans="1:8" x14ac:dyDescent="0.25">
      <c r="A39" s="139" t="s">
        <v>65</v>
      </c>
      <c r="B39" s="77"/>
      <c r="C39" s="77"/>
      <c r="D39" s="77"/>
      <c r="E39" s="77"/>
      <c r="F39" s="144"/>
      <c r="G39" s="144"/>
      <c r="H39" s="140"/>
    </row>
    <row r="40" spans="1:8" x14ac:dyDescent="0.25">
      <c r="A40" s="139" t="s">
        <v>65</v>
      </c>
      <c r="B40" s="77"/>
      <c r="C40" s="77"/>
      <c r="D40" s="77"/>
      <c r="E40" s="77"/>
      <c r="F40" s="144"/>
      <c r="G40" s="144"/>
      <c r="H40" s="140"/>
    </row>
    <row r="41" spans="1:8" x14ac:dyDescent="0.25">
      <c r="A41" s="139" t="s">
        <v>65</v>
      </c>
      <c r="B41" s="77"/>
      <c r="C41" s="77"/>
      <c r="D41" s="77"/>
      <c r="E41" s="77"/>
      <c r="F41" s="144"/>
      <c r="G41" s="144"/>
      <c r="H41" s="140"/>
    </row>
    <row r="42" spans="1:8" x14ac:dyDescent="0.25">
      <c r="A42" s="139" t="s">
        <v>65</v>
      </c>
      <c r="B42" s="77"/>
      <c r="C42" s="77"/>
      <c r="D42" s="77"/>
      <c r="E42" s="77"/>
      <c r="F42" s="144"/>
      <c r="G42" s="144"/>
      <c r="H42" s="140"/>
    </row>
    <row r="43" spans="1:8" x14ac:dyDescent="0.25">
      <c r="A43" s="139" t="s">
        <v>65</v>
      </c>
      <c r="B43" s="77"/>
      <c r="C43" s="77"/>
      <c r="D43" s="77"/>
      <c r="E43" s="77"/>
      <c r="F43" s="144"/>
      <c r="G43" s="144"/>
      <c r="H43" s="140"/>
    </row>
    <row r="44" spans="1:8" x14ac:dyDescent="0.25">
      <c r="A44" s="139" t="s">
        <v>65</v>
      </c>
      <c r="B44" s="77"/>
      <c r="C44" s="77"/>
      <c r="D44" s="77"/>
      <c r="E44" s="77"/>
      <c r="F44" s="144"/>
      <c r="G44" s="144"/>
      <c r="H44" s="140"/>
    </row>
    <row r="45" spans="1:8" x14ac:dyDescent="0.25">
      <c r="A45" s="139" t="s">
        <v>65</v>
      </c>
      <c r="B45" s="77"/>
      <c r="C45" s="77"/>
      <c r="D45" s="77"/>
      <c r="E45" s="77"/>
      <c r="F45" s="144"/>
      <c r="G45" s="144"/>
      <c r="H45" s="140"/>
    </row>
    <row r="46" spans="1:8" x14ac:dyDescent="0.25">
      <c r="A46" s="139" t="s">
        <v>65</v>
      </c>
      <c r="B46" s="77"/>
      <c r="C46" s="77"/>
      <c r="D46" s="77"/>
      <c r="E46" s="77"/>
      <c r="F46" s="144"/>
      <c r="G46" s="144"/>
      <c r="H46" s="140"/>
    </row>
    <row r="47" spans="1:8" ht="15.75" thickBot="1" x14ac:dyDescent="0.3">
      <c r="A47" s="141" t="s">
        <v>65</v>
      </c>
      <c r="B47" s="142"/>
      <c r="C47" s="142"/>
      <c r="D47" s="142"/>
      <c r="E47" s="142"/>
      <c r="F47" s="145"/>
      <c r="G47" s="145"/>
      <c r="H47" s="143"/>
    </row>
    <row r="48" spans="1:8" ht="15.75" thickBot="1" x14ac:dyDescent="0.3">
      <c r="E48" s="291"/>
    </row>
    <row r="49" spans="1:8" x14ac:dyDescent="0.25">
      <c r="A49" s="72" t="str">
        <f>N_1!B40</f>
        <v>Kraftwerk 2</v>
      </c>
      <c r="B49" s="287" t="s">
        <v>63</v>
      </c>
      <c r="C49" s="287" t="s">
        <v>64</v>
      </c>
      <c r="D49" s="84" t="s">
        <v>72</v>
      </c>
      <c r="E49" s="292" t="s">
        <v>74</v>
      </c>
      <c r="F49" s="84" t="s">
        <v>67</v>
      </c>
      <c r="G49" s="84" t="s">
        <v>2</v>
      </c>
      <c r="H49" s="84"/>
    </row>
    <row r="50" spans="1:8" x14ac:dyDescent="0.25">
      <c r="A50" s="50" t="str">
        <f>N_1!B48</f>
        <v>Erzeugungsauslagen</v>
      </c>
      <c r="B50" s="68">
        <f>SUM(B52:B91)</f>
        <v>0</v>
      </c>
      <c r="C50" s="68">
        <f t="shared" ref="C50:E50" si="1">SUM(C52:C91)</f>
        <v>0</v>
      </c>
      <c r="D50" s="271">
        <f t="shared" si="1"/>
        <v>0</v>
      </c>
      <c r="E50" s="271">
        <f t="shared" si="1"/>
        <v>0</v>
      </c>
      <c r="F50" s="110"/>
      <c r="G50" s="111"/>
      <c r="H50" s="111"/>
    </row>
    <row r="51" spans="1:8" x14ac:dyDescent="0.25">
      <c r="A51" s="46"/>
      <c r="B51" s="75"/>
      <c r="C51" s="75"/>
      <c r="D51" s="18"/>
      <c r="E51" s="122"/>
      <c r="F51" s="112"/>
      <c r="G51" s="112"/>
      <c r="H51" s="112"/>
    </row>
    <row r="52" spans="1:8" x14ac:dyDescent="0.25">
      <c r="A52" s="139" t="s">
        <v>65</v>
      </c>
      <c r="B52" s="77">
        <v>0</v>
      </c>
      <c r="C52" s="77">
        <v>0</v>
      </c>
      <c r="D52" s="77"/>
      <c r="E52" s="77"/>
      <c r="F52" s="144"/>
      <c r="G52" s="144"/>
      <c r="H52" s="136"/>
    </row>
    <row r="53" spans="1:8" x14ac:dyDescent="0.25">
      <c r="A53" s="139" t="s">
        <v>65</v>
      </c>
      <c r="B53" s="77"/>
      <c r="C53" s="77"/>
      <c r="D53" s="77"/>
      <c r="E53" s="77"/>
      <c r="F53" s="144"/>
      <c r="G53" s="144"/>
      <c r="H53" s="136"/>
    </row>
    <row r="54" spans="1:8" x14ac:dyDescent="0.25">
      <c r="A54" s="139" t="s">
        <v>65</v>
      </c>
      <c r="B54" s="77"/>
      <c r="C54" s="77"/>
      <c r="D54" s="77"/>
      <c r="E54" s="77"/>
      <c r="F54" s="144"/>
      <c r="G54" s="144"/>
      <c r="H54" s="136"/>
    </row>
    <row r="55" spans="1:8" x14ac:dyDescent="0.25">
      <c r="A55" s="139" t="s">
        <v>65</v>
      </c>
      <c r="B55" s="77"/>
      <c r="C55" s="77"/>
      <c r="D55" s="77"/>
      <c r="E55" s="77"/>
      <c r="F55" s="144"/>
      <c r="G55" s="144"/>
      <c r="H55" s="136"/>
    </row>
    <row r="56" spans="1:8" x14ac:dyDescent="0.25">
      <c r="A56" s="139" t="s">
        <v>65</v>
      </c>
      <c r="B56" s="77"/>
      <c r="C56" s="77"/>
      <c r="D56" s="77"/>
      <c r="E56" s="77"/>
      <c r="F56" s="144"/>
      <c r="G56" s="144"/>
      <c r="H56" s="136"/>
    </row>
    <row r="57" spans="1:8" x14ac:dyDescent="0.25">
      <c r="A57" s="139" t="s">
        <v>65</v>
      </c>
      <c r="B57" s="77"/>
      <c r="C57" s="77"/>
      <c r="D57" s="77"/>
      <c r="E57" s="77"/>
      <c r="F57" s="144"/>
      <c r="G57" s="144"/>
      <c r="H57" s="136"/>
    </row>
    <row r="58" spans="1:8" x14ac:dyDescent="0.25">
      <c r="A58" s="139" t="s">
        <v>65</v>
      </c>
      <c r="B58" s="77"/>
      <c r="C58" s="77"/>
      <c r="D58" s="77"/>
      <c r="E58" s="77"/>
      <c r="F58" s="144"/>
      <c r="G58" s="144"/>
      <c r="H58" s="136"/>
    </row>
    <row r="59" spans="1:8" x14ac:dyDescent="0.25">
      <c r="A59" s="139" t="s">
        <v>65</v>
      </c>
      <c r="B59" s="77"/>
      <c r="C59" s="77"/>
      <c r="D59" s="77"/>
      <c r="E59" s="77"/>
      <c r="F59" s="144"/>
      <c r="G59" s="144"/>
      <c r="H59" s="136"/>
    </row>
    <row r="60" spans="1:8" x14ac:dyDescent="0.25">
      <c r="A60" s="139" t="s">
        <v>65</v>
      </c>
      <c r="B60" s="77"/>
      <c r="C60" s="77"/>
      <c r="D60" s="77"/>
      <c r="E60" s="77"/>
      <c r="F60" s="144"/>
      <c r="G60" s="144"/>
      <c r="H60" s="136"/>
    </row>
    <row r="61" spans="1:8" x14ac:dyDescent="0.25">
      <c r="A61" s="139" t="s">
        <v>65</v>
      </c>
      <c r="B61" s="77"/>
      <c r="C61" s="77"/>
      <c r="D61" s="77"/>
      <c r="E61" s="77"/>
      <c r="F61" s="144"/>
      <c r="G61" s="144"/>
      <c r="H61" s="136"/>
    </row>
    <row r="62" spans="1:8" x14ac:dyDescent="0.25">
      <c r="A62" s="139" t="s">
        <v>65</v>
      </c>
      <c r="B62" s="77"/>
      <c r="C62" s="77"/>
      <c r="D62" s="77"/>
      <c r="E62" s="77"/>
      <c r="F62" s="144"/>
      <c r="G62" s="144"/>
      <c r="H62" s="136"/>
    </row>
    <row r="63" spans="1:8" x14ac:dyDescent="0.25">
      <c r="A63" s="139" t="s">
        <v>65</v>
      </c>
      <c r="B63" s="77"/>
      <c r="C63" s="77"/>
      <c r="D63" s="77"/>
      <c r="E63" s="77"/>
      <c r="F63" s="144"/>
      <c r="G63" s="144"/>
      <c r="H63" s="136"/>
    </row>
    <row r="64" spans="1:8" x14ac:dyDescent="0.25">
      <c r="A64" s="139" t="s">
        <v>65</v>
      </c>
      <c r="B64" s="77"/>
      <c r="C64" s="77"/>
      <c r="D64" s="77"/>
      <c r="E64" s="77"/>
      <c r="F64" s="144"/>
      <c r="G64" s="144"/>
      <c r="H64" s="136"/>
    </row>
    <row r="65" spans="1:8" x14ac:dyDescent="0.25">
      <c r="A65" s="139" t="s">
        <v>65</v>
      </c>
      <c r="B65" s="77"/>
      <c r="C65" s="77"/>
      <c r="D65" s="77"/>
      <c r="E65" s="77"/>
      <c r="F65" s="144"/>
      <c r="G65" s="144"/>
      <c r="H65" s="136"/>
    </row>
    <row r="66" spans="1:8" x14ac:dyDescent="0.25">
      <c r="A66" s="139" t="s">
        <v>65</v>
      </c>
      <c r="B66" s="77"/>
      <c r="C66" s="77"/>
      <c r="D66" s="77"/>
      <c r="E66" s="77"/>
      <c r="F66" s="144"/>
      <c r="G66" s="144"/>
      <c r="H66" s="136"/>
    </row>
    <row r="67" spans="1:8" x14ac:dyDescent="0.25">
      <c r="A67" s="139" t="s">
        <v>65</v>
      </c>
      <c r="B67" s="77"/>
      <c r="C67" s="77"/>
      <c r="D67" s="77"/>
      <c r="E67" s="77"/>
      <c r="F67" s="144"/>
      <c r="G67" s="144"/>
      <c r="H67" s="136"/>
    </row>
    <row r="68" spans="1:8" x14ac:dyDescent="0.25">
      <c r="A68" s="139" t="s">
        <v>65</v>
      </c>
      <c r="B68" s="77"/>
      <c r="C68" s="77"/>
      <c r="D68" s="77"/>
      <c r="E68" s="77"/>
      <c r="F68" s="144"/>
      <c r="G68" s="144"/>
      <c r="H68" s="136"/>
    </row>
    <row r="69" spans="1:8" x14ac:dyDescent="0.25">
      <c r="A69" s="139" t="s">
        <v>65</v>
      </c>
      <c r="B69" s="77"/>
      <c r="C69" s="77"/>
      <c r="D69" s="77"/>
      <c r="E69" s="77"/>
      <c r="F69" s="144"/>
      <c r="G69" s="144"/>
      <c r="H69" s="136"/>
    </row>
    <row r="70" spans="1:8" x14ac:dyDescent="0.25">
      <c r="A70" s="139" t="s">
        <v>65</v>
      </c>
      <c r="B70" s="77"/>
      <c r="C70" s="77"/>
      <c r="D70" s="77"/>
      <c r="E70" s="77"/>
      <c r="F70" s="144"/>
      <c r="G70" s="144"/>
      <c r="H70" s="136"/>
    </row>
    <row r="71" spans="1:8" x14ac:dyDescent="0.25">
      <c r="A71" s="139" t="s">
        <v>65</v>
      </c>
      <c r="B71" s="77"/>
      <c r="C71" s="77"/>
      <c r="D71" s="77"/>
      <c r="E71" s="77"/>
      <c r="F71" s="144"/>
      <c r="G71" s="144"/>
      <c r="H71" s="136"/>
    </row>
    <row r="72" spans="1:8" x14ac:dyDescent="0.25">
      <c r="A72" s="139" t="s">
        <v>65</v>
      </c>
      <c r="B72" s="77"/>
      <c r="C72" s="77"/>
      <c r="D72" s="77"/>
      <c r="E72" s="77"/>
      <c r="F72" s="144"/>
      <c r="G72" s="144"/>
      <c r="H72" s="136"/>
    </row>
    <row r="73" spans="1:8" x14ac:dyDescent="0.25">
      <c r="A73" s="139" t="s">
        <v>65</v>
      </c>
      <c r="B73" s="77"/>
      <c r="C73" s="77"/>
      <c r="D73" s="77"/>
      <c r="E73" s="77"/>
      <c r="F73" s="144"/>
      <c r="G73" s="144"/>
      <c r="H73" s="136"/>
    </row>
    <row r="74" spans="1:8" x14ac:dyDescent="0.25">
      <c r="A74" s="139" t="s">
        <v>65</v>
      </c>
      <c r="B74" s="77"/>
      <c r="C74" s="77"/>
      <c r="D74" s="77"/>
      <c r="E74" s="77"/>
      <c r="F74" s="144"/>
      <c r="G74" s="144"/>
      <c r="H74" s="136"/>
    </row>
    <row r="75" spans="1:8" x14ac:dyDescent="0.25">
      <c r="A75" s="139" t="s">
        <v>65</v>
      </c>
      <c r="B75" s="77"/>
      <c r="C75" s="77"/>
      <c r="D75" s="77"/>
      <c r="E75" s="77"/>
      <c r="F75" s="144"/>
      <c r="G75" s="144"/>
      <c r="H75" s="136"/>
    </row>
    <row r="76" spans="1:8" x14ac:dyDescent="0.25">
      <c r="A76" s="139" t="s">
        <v>65</v>
      </c>
      <c r="B76" s="77"/>
      <c r="C76" s="77"/>
      <c r="D76" s="77"/>
      <c r="E76" s="77"/>
      <c r="F76" s="144"/>
      <c r="G76" s="144"/>
      <c r="H76" s="136"/>
    </row>
    <row r="77" spans="1:8" x14ac:dyDescent="0.25">
      <c r="A77" s="139" t="s">
        <v>65</v>
      </c>
      <c r="B77" s="77"/>
      <c r="C77" s="77"/>
      <c r="D77" s="77"/>
      <c r="E77" s="77"/>
      <c r="F77" s="144"/>
      <c r="G77" s="144"/>
      <c r="H77" s="136"/>
    </row>
    <row r="78" spans="1:8" x14ac:dyDescent="0.25">
      <c r="A78" s="139" t="s">
        <v>65</v>
      </c>
      <c r="B78" s="77"/>
      <c r="C78" s="77"/>
      <c r="D78" s="77"/>
      <c r="E78" s="77"/>
      <c r="F78" s="144"/>
      <c r="G78" s="144"/>
      <c r="H78" s="136"/>
    </row>
    <row r="79" spans="1:8" x14ac:dyDescent="0.25">
      <c r="A79" s="139" t="s">
        <v>65</v>
      </c>
      <c r="B79" s="77"/>
      <c r="C79" s="77"/>
      <c r="D79" s="77"/>
      <c r="E79" s="77"/>
      <c r="F79" s="144"/>
      <c r="G79" s="144"/>
      <c r="H79" s="136"/>
    </row>
    <row r="80" spans="1:8" x14ac:dyDescent="0.25">
      <c r="A80" s="139" t="s">
        <v>65</v>
      </c>
      <c r="B80" s="77"/>
      <c r="C80" s="77"/>
      <c r="D80" s="77"/>
      <c r="E80" s="77"/>
      <c r="F80" s="144"/>
      <c r="G80" s="144"/>
      <c r="H80" s="136"/>
    </row>
    <row r="81" spans="1:8" x14ac:dyDescent="0.25">
      <c r="A81" s="139" t="s">
        <v>65</v>
      </c>
      <c r="B81" s="77"/>
      <c r="C81" s="77"/>
      <c r="D81" s="77"/>
      <c r="E81" s="77"/>
      <c r="F81" s="144"/>
      <c r="G81" s="144"/>
      <c r="H81" s="136"/>
    </row>
    <row r="82" spans="1:8" x14ac:dyDescent="0.25">
      <c r="A82" s="139" t="s">
        <v>65</v>
      </c>
      <c r="B82" s="77"/>
      <c r="C82" s="77"/>
      <c r="D82" s="77"/>
      <c r="E82" s="77"/>
      <c r="F82" s="144"/>
      <c r="G82" s="144"/>
      <c r="H82" s="136"/>
    </row>
    <row r="83" spans="1:8" x14ac:dyDescent="0.25">
      <c r="A83" s="139" t="s">
        <v>65</v>
      </c>
      <c r="B83" s="77"/>
      <c r="C83" s="77"/>
      <c r="D83" s="77"/>
      <c r="E83" s="77"/>
      <c r="F83" s="144"/>
      <c r="G83" s="144"/>
      <c r="H83" s="136"/>
    </row>
    <row r="84" spans="1:8" x14ac:dyDescent="0.25">
      <c r="A84" s="139" t="s">
        <v>65</v>
      </c>
      <c r="B84" s="77"/>
      <c r="C84" s="77"/>
      <c r="D84" s="77"/>
      <c r="E84" s="77"/>
      <c r="F84" s="144"/>
      <c r="G84" s="144"/>
      <c r="H84" s="136"/>
    </row>
    <row r="85" spans="1:8" x14ac:dyDescent="0.25">
      <c r="A85" s="139" t="s">
        <v>65</v>
      </c>
      <c r="B85" s="77"/>
      <c r="C85" s="77"/>
      <c r="D85" s="77"/>
      <c r="E85" s="77"/>
      <c r="F85" s="144"/>
      <c r="G85" s="144"/>
      <c r="H85" s="136"/>
    </row>
    <row r="86" spans="1:8" x14ac:dyDescent="0.25">
      <c r="A86" s="139" t="s">
        <v>65</v>
      </c>
      <c r="B86" s="77"/>
      <c r="C86" s="77"/>
      <c r="D86" s="77"/>
      <c r="E86" s="77"/>
      <c r="F86" s="144"/>
      <c r="G86" s="144"/>
      <c r="H86" s="136"/>
    </row>
    <row r="87" spans="1:8" x14ac:dyDescent="0.25">
      <c r="A87" s="139" t="s">
        <v>65</v>
      </c>
      <c r="B87" s="77"/>
      <c r="C87" s="77"/>
      <c r="D87" s="77"/>
      <c r="E87" s="77"/>
      <c r="F87" s="144"/>
      <c r="G87" s="144"/>
      <c r="H87" s="136"/>
    </row>
    <row r="88" spans="1:8" x14ac:dyDescent="0.25">
      <c r="A88" s="139" t="s">
        <v>65</v>
      </c>
      <c r="B88" s="77"/>
      <c r="C88" s="77"/>
      <c r="D88" s="77"/>
      <c r="E88" s="77"/>
      <c r="F88" s="144"/>
      <c r="G88" s="144"/>
      <c r="H88" s="136"/>
    </row>
    <row r="89" spans="1:8" x14ac:dyDescent="0.25">
      <c r="A89" s="139" t="s">
        <v>65</v>
      </c>
      <c r="B89" s="77"/>
      <c r="C89" s="77"/>
      <c r="D89" s="77"/>
      <c r="E89" s="77"/>
      <c r="F89" s="144"/>
      <c r="G89" s="144"/>
      <c r="H89" s="136"/>
    </row>
    <row r="90" spans="1:8" x14ac:dyDescent="0.25">
      <c r="A90" s="139" t="s">
        <v>65</v>
      </c>
      <c r="B90" s="77"/>
      <c r="C90" s="77"/>
      <c r="D90" s="77"/>
      <c r="E90" s="77"/>
      <c r="F90" s="144"/>
      <c r="G90" s="144"/>
      <c r="H90" s="136"/>
    </row>
    <row r="91" spans="1:8" ht="15.75" thickBot="1" x14ac:dyDescent="0.3">
      <c r="A91" s="141" t="s">
        <v>65</v>
      </c>
      <c r="B91" s="142"/>
      <c r="C91" s="142"/>
      <c r="D91" s="142"/>
      <c r="E91" s="142"/>
      <c r="F91" s="145"/>
      <c r="G91" s="145"/>
      <c r="H91" s="136"/>
    </row>
    <row r="92" spans="1:8" ht="15.75" thickBot="1" x14ac:dyDescent="0.3">
      <c r="E92" s="291"/>
    </row>
    <row r="93" spans="1:8" x14ac:dyDescent="0.25">
      <c r="A93" s="72" t="str">
        <f>N_1!B58</f>
        <v>Kraftwerk 3</v>
      </c>
      <c r="B93" s="287" t="s">
        <v>63</v>
      </c>
      <c r="C93" s="287" t="s">
        <v>64</v>
      </c>
      <c r="D93" s="84" t="s">
        <v>72</v>
      </c>
      <c r="E93" s="292" t="s">
        <v>74</v>
      </c>
      <c r="F93" s="84" t="s">
        <v>67</v>
      </c>
      <c r="G93" s="84" t="s">
        <v>2</v>
      </c>
      <c r="H93" s="84"/>
    </row>
    <row r="94" spans="1:8" x14ac:dyDescent="0.25">
      <c r="A94" s="50" t="str">
        <f>N_1!B66</f>
        <v>Erzeugungsauslagen</v>
      </c>
      <c r="B94" s="68">
        <f>SUM(B96:B135)</f>
        <v>0</v>
      </c>
      <c r="C94" s="68">
        <f>SUM(C96:C135)</f>
        <v>0</v>
      </c>
      <c r="D94" s="75">
        <f>SUM(D96:D135)</f>
        <v>0</v>
      </c>
      <c r="E94" s="75">
        <f>SUM(E96:E135)</f>
        <v>0</v>
      </c>
      <c r="F94" s="110"/>
      <c r="G94" s="111"/>
      <c r="H94" s="111"/>
    </row>
    <row r="95" spans="1:8" x14ac:dyDescent="0.25">
      <c r="A95" s="46"/>
      <c r="B95" s="75"/>
      <c r="C95" s="75"/>
      <c r="D95" s="18"/>
      <c r="E95" s="122"/>
      <c r="F95" s="112"/>
      <c r="G95" s="112"/>
      <c r="H95" s="112"/>
    </row>
    <row r="96" spans="1:8" x14ac:dyDescent="0.25">
      <c r="A96" s="139" t="s">
        <v>65</v>
      </c>
      <c r="B96" s="77">
        <v>0</v>
      </c>
      <c r="C96" s="77">
        <v>0</v>
      </c>
      <c r="D96" s="77"/>
      <c r="E96" s="77"/>
      <c r="F96" s="144"/>
      <c r="G96" s="144"/>
      <c r="H96" s="136"/>
    </row>
    <row r="97" spans="1:8" x14ac:dyDescent="0.25">
      <c r="A97" s="139" t="s">
        <v>65</v>
      </c>
      <c r="B97" s="77"/>
      <c r="C97" s="77"/>
      <c r="D97" s="77"/>
      <c r="E97" s="77"/>
      <c r="F97" s="144"/>
      <c r="G97" s="144"/>
      <c r="H97" s="136"/>
    </row>
    <row r="98" spans="1:8" x14ac:dyDescent="0.25">
      <c r="A98" s="139" t="s">
        <v>65</v>
      </c>
      <c r="B98" s="77"/>
      <c r="C98" s="77"/>
      <c r="D98" s="77"/>
      <c r="E98" s="77"/>
      <c r="F98" s="144"/>
      <c r="G98" s="144"/>
      <c r="H98" s="136"/>
    </row>
    <row r="99" spans="1:8" x14ac:dyDescent="0.25">
      <c r="A99" s="139" t="s">
        <v>65</v>
      </c>
      <c r="B99" s="77"/>
      <c r="C99" s="77"/>
      <c r="D99" s="77"/>
      <c r="E99" s="77"/>
      <c r="F99" s="144"/>
      <c r="G99" s="144"/>
      <c r="H99" s="136"/>
    </row>
    <row r="100" spans="1:8" x14ac:dyDescent="0.25">
      <c r="A100" s="139" t="s">
        <v>65</v>
      </c>
      <c r="B100" s="77"/>
      <c r="C100" s="77"/>
      <c r="D100" s="77"/>
      <c r="E100" s="77"/>
      <c r="F100" s="144"/>
      <c r="G100" s="144"/>
      <c r="H100" s="136"/>
    </row>
    <row r="101" spans="1:8" x14ac:dyDescent="0.25">
      <c r="A101" s="139" t="s">
        <v>65</v>
      </c>
      <c r="B101" s="77"/>
      <c r="C101" s="77"/>
      <c r="D101" s="77"/>
      <c r="E101" s="77"/>
      <c r="F101" s="144"/>
      <c r="G101" s="144"/>
      <c r="H101" s="136"/>
    </row>
    <row r="102" spans="1:8" x14ac:dyDescent="0.25">
      <c r="A102" s="139" t="s">
        <v>65</v>
      </c>
      <c r="B102" s="77"/>
      <c r="C102" s="77"/>
      <c r="D102" s="77"/>
      <c r="E102" s="77"/>
      <c r="F102" s="144"/>
      <c r="G102" s="144"/>
      <c r="H102" s="136"/>
    </row>
    <row r="103" spans="1:8" x14ac:dyDescent="0.25">
      <c r="A103" s="139" t="s">
        <v>65</v>
      </c>
      <c r="B103" s="77"/>
      <c r="C103" s="77"/>
      <c r="D103" s="77"/>
      <c r="E103" s="77"/>
      <c r="F103" s="144"/>
      <c r="G103" s="144"/>
      <c r="H103" s="136"/>
    </row>
    <row r="104" spans="1:8" x14ac:dyDescent="0.25">
      <c r="A104" s="139" t="s">
        <v>65</v>
      </c>
      <c r="B104" s="77"/>
      <c r="C104" s="77"/>
      <c r="D104" s="77"/>
      <c r="E104" s="77"/>
      <c r="F104" s="144"/>
      <c r="G104" s="144"/>
      <c r="H104" s="136"/>
    </row>
    <row r="105" spans="1:8" x14ac:dyDescent="0.25">
      <c r="A105" s="139" t="s">
        <v>65</v>
      </c>
      <c r="B105" s="77"/>
      <c r="C105" s="77"/>
      <c r="D105" s="77"/>
      <c r="E105" s="77"/>
      <c r="F105" s="144"/>
      <c r="G105" s="144"/>
      <c r="H105" s="136"/>
    </row>
    <row r="106" spans="1:8" x14ac:dyDescent="0.25">
      <c r="A106" s="139" t="s">
        <v>65</v>
      </c>
      <c r="B106" s="77"/>
      <c r="C106" s="77"/>
      <c r="D106" s="77"/>
      <c r="E106" s="77"/>
      <c r="F106" s="144"/>
      <c r="G106" s="144"/>
      <c r="H106" s="136"/>
    </row>
    <row r="107" spans="1:8" x14ac:dyDescent="0.25">
      <c r="A107" s="139" t="s">
        <v>65</v>
      </c>
      <c r="B107" s="77"/>
      <c r="C107" s="77"/>
      <c r="D107" s="77"/>
      <c r="E107" s="77"/>
      <c r="F107" s="144"/>
      <c r="G107" s="144"/>
      <c r="H107" s="136"/>
    </row>
    <row r="108" spans="1:8" x14ac:dyDescent="0.25">
      <c r="A108" s="139" t="s">
        <v>65</v>
      </c>
      <c r="B108" s="77"/>
      <c r="C108" s="77"/>
      <c r="D108" s="77"/>
      <c r="E108" s="77"/>
      <c r="F108" s="144"/>
      <c r="G108" s="144"/>
      <c r="H108" s="136"/>
    </row>
    <row r="109" spans="1:8" x14ac:dyDescent="0.25">
      <c r="A109" s="139" t="s">
        <v>65</v>
      </c>
      <c r="B109" s="77"/>
      <c r="C109" s="77"/>
      <c r="D109" s="77"/>
      <c r="E109" s="77"/>
      <c r="F109" s="144"/>
      <c r="G109" s="144"/>
      <c r="H109" s="136"/>
    </row>
    <row r="110" spans="1:8" x14ac:dyDescent="0.25">
      <c r="A110" s="139" t="s">
        <v>65</v>
      </c>
      <c r="B110" s="77"/>
      <c r="C110" s="77"/>
      <c r="D110" s="77"/>
      <c r="E110" s="77"/>
      <c r="F110" s="144"/>
      <c r="G110" s="144"/>
      <c r="H110" s="136"/>
    </row>
    <row r="111" spans="1:8" x14ac:dyDescent="0.25">
      <c r="A111" s="139" t="s">
        <v>65</v>
      </c>
      <c r="B111" s="77"/>
      <c r="C111" s="77"/>
      <c r="D111" s="77"/>
      <c r="E111" s="77"/>
      <c r="F111" s="144"/>
      <c r="G111" s="144"/>
      <c r="H111" s="136"/>
    </row>
    <row r="112" spans="1:8" x14ac:dyDescent="0.25">
      <c r="A112" s="139" t="s">
        <v>65</v>
      </c>
      <c r="B112" s="77"/>
      <c r="C112" s="77"/>
      <c r="D112" s="77"/>
      <c r="E112" s="77"/>
      <c r="F112" s="144"/>
      <c r="G112" s="144"/>
      <c r="H112" s="136"/>
    </row>
    <row r="113" spans="1:8" x14ac:dyDescent="0.25">
      <c r="A113" s="139" t="s">
        <v>65</v>
      </c>
      <c r="B113" s="77"/>
      <c r="C113" s="77"/>
      <c r="D113" s="77"/>
      <c r="E113" s="77"/>
      <c r="F113" s="144"/>
      <c r="G113" s="144"/>
      <c r="H113" s="136"/>
    </row>
    <row r="114" spans="1:8" x14ac:dyDescent="0.25">
      <c r="A114" s="139" t="s">
        <v>65</v>
      </c>
      <c r="B114" s="77"/>
      <c r="C114" s="77"/>
      <c r="D114" s="77"/>
      <c r="E114" s="77"/>
      <c r="F114" s="144"/>
      <c r="G114" s="144"/>
      <c r="H114" s="136"/>
    </row>
    <row r="115" spans="1:8" x14ac:dyDescent="0.25">
      <c r="A115" s="139" t="s">
        <v>65</v>
      </c>
      <c r="B115" s="77"/>
      <c r="C115" s="77"/>
      <c r="D115" s="77"/>
      <c r="E115" s="77"/>
      <c r="F115" s="144"/>
      <c r="G115" s="144"/>
      <c r="H115" s="136"/>
    </row>
    <row r="116" spans="1:8" x14ac:dyDescent="0.25">
      <c r="A116" s="139" t="s">
        <v>65</v>
      </c>
      <c r="B116" s="77"/>
      <c r="C116" s="77"/>
      <c r="D116" s="77"/>
      <c r="E116" s="77"/>
      <c r="F116" s="144"/>
      <c r="G116" s="144"/>
      <c r="H116" s="136"/>
    </row>
    <row r="117" spans="1:8" x14ac:dyDescent="0.25">
      <c r="A117" s="139" t="s">
        <v>65</v>
      </c>
      <c r="B117" s="77"/>
      <c r="C117" s="77"/>
      <c r="D117" s="77"/>
      <c r="E117" s="77"/>
      <c r="F117" s="144"/>
      <c r="G117" s="144"/>
      <c r="H117" s="136"/>
    </row>
    <row r="118" spans="1:8" x14ac:dyDescent="0.25">
      <c r="A118" s="139" t="s">
        <v>65</v>
      </c>
      <c r="B118" s="77"/>
      <c r="C118" s="77"/>
      <c r="D118" s="77"/>
      <c r="E118" s="77"/>
      <c r="F118" s="144"/>
      <c r="G118" s="144"/>
      <c r="H118" s="136"/>
    </row>
    <row r="119" spans="1:8" x14ac:dyDescent="0.25">
      <c r="A119" s="139" t="s">
        <v>65</v>
      </c>
      <c r="B119" s="77"/>
      <c r="C119" s="77"/>
      <c r="D119" s="77"/>
      <c r="E119" s="77"/>
      <c r="F119" s="144"/>
      <c r="G119" s="144"/>
      <c r="H119" s="136"/>
    </row>
    <row r="120" spans="1:8" x14ac:dyDescent="0.25">
      <c r="A120" s="139" t="s">
        <v>65</v>
      </c>
      <c r="B120" s="77"/>
      <c r="C120" s="77"/>
      <c r="D120" s="77"/>
      <c r="E120" s="77"/>
      <c r="F120" s="144"/>
      <c r="G120" s="144"/>
      <c r="H120" s="136"/>
    </row>
    <row r="121" spans="1:8" x14ac:dyDescent="0.25">
      <c r="A121" s="139" t="s">
        <v>65</v>
      </c>
      <c r="B121" s="77"/>
      <c r="C121" s="77"/>
      <c r="D121" s="77"/>
      <c r="E121" s="77"/>
      <c r="F121" s="144"/>
      <c r="G121" s="144"/>
      <c r="H121" s="136"/>
    </row>
    <row r="122" spans="1:8" x14ac:dyDescent="0.25">
      <c r="A122" s="139" t="s">
        <v>65</v>
      </c>
      <c r="B122" s="77"/>
      <c r="C122" s="77"/>
      <c r="D122" s="77"/>
      <c r="E122" s="77"/>
      <c r="F122" s="144"/>
      <c r="G122" s="144"/>
      <c r="H122" s="136"/>
    </row>
    <row r="123" spans="1:8" x14ac:dyDescent="0.25">
      <c r="A123" s="139" t="s">
        <v>65</v>
      </c>
      <c r="B123" s="77"/>
      <c r="C123" s="77"/>
      <c r="D123" s="77"/>
      <c r="E123" s="77"/>
      <c r="F123" s="144"/>
      <c r="G123" s="144"/>
      <c r="H123" s="136"/>
    </row>
    <row r="124" spans="1:8" x14ac:dyDescent="0.25">
      <c r="A124" s="139" t="s">
        <v>65</v>
      </c>
      <c r="B124" s="77"/>
      <c r="C124" s="77"/>
      <c r="D124" s="77"/>
      <c r="E124" s="77"/>
      <c r="F124" s="144"/>
      <c r="G124" s="144"/>
      <c r="H124" s="136"/>
    </row>
    <row r="125" spans="1:8" x14ac:dyDescent="0.25">
      <c r="A125" s="139" t="s">
        <v>65</v>
      </c>
      <c r="B125" s="77"/>
      <c r="C125" s="77"/>
      <c r="D125" s="77"/>
      <c r="E125" s="77"/>
      <c r="F125" s="144"/>
      <c r="G125" s="144"/>
      <c r="H125" s="136"/>
    </row>
    <row r="126" spans="1:8" x14ac:dyDescent="0.25">
      <c r="A126" s="139" t="s">
        <v>65</v>
      </c>
      <c r="B126" s="77"/>
      <c r="C126" s="77"/>
      <c r="D126" s="77"/>
      <c r="E126" s="77"/>
      <c r="F126" s="144"/>
      <c r="G126" s="144"/>
      <c r="H126" s="136"/>
    </row>
    <row r="127" spans="1:8" x14ac:dyDescent="0.25">
      <c r="A127" s="139" t="s">
        <v>65</v>
      </c>
      <c r="B127" s="77"/>
      <c r="C127" s="77"/>
      <c r="D127" s="77"/>
      <c r="E127" s="77"/>
      <c r="F127" s="144"/>
      <c r="G127" s="144"/>
      <c r="H127" s="136"/>
    </row>
    <row r="128" spans="1:8" x14ac:dyDescent="0.25">
      <c r="A128" s="139" t="s">
        <v>65</v>
      </c>
      <c r="B128" s="77"/>
      <c r="C128" s="77"/>
      <c r="D128" s="77"/>
      <c r="E128" s="77"/>
      <c r="F128" s="144"/>
      <c r="G128" s="144"/>
      <c r="H128" s="136"/>
    </row>
    <row r="129" spans="1:8" x14ac:dyDescent="0.25">
      <c r="A129" s="139" t="s">
        <v>65</v>
      </c>
      <c r="B129" s="77"/>
      <c r="C129" s="77"/>
      <c r="D129" s="77"/>
      <c r="E129" s="77"/>
      <c r="F129" s="144"/>
      <c r="G129" s="144"/>
      <c r="H129" s="136"/>
    </row>
    <row r="130" spans="1:8" x14ac:dyDescent="0.25">
      <c r="A130" s="139" t="s">
        <v>65</v>
      </c>
      <c r="B130" s="77"/>
      <c r="C130" s="77"/>
      <c r="D130" s="77"/>
      <c r="E130" s="77"/>
      <c r="F130" s="144"/>
      <c r="G130" s="144"/>
      <c r="H130" s="136"/>
    </row>
    <row r="131" spans="1:8" x14ac:dyDescent="0.25">
      <c r="A131" s="139" t="s">
        <v>65</v>
      </c>
      <c r="B131" s="77"/>
      <c r="C131" s="77"/>
      <c r="D131" s="77"/>
      <c r="E131" s="77"/>
      <c r="F131" s="144"/>
      <c r="G131" s="144"/>
      <c r="H131" s="136"/>
    </row>
    <row r="132" spans="1:8" x14ac:dyDescent="0.25">
      <c r="A132" s="139" t="s">
        <v>65</v>
      </c>
      <c r="B132" s="77"/>
      <c r="C132" s="77"/>
      <c r="D132" s="77"/>
      <c r="E132" s="77"/>
      <c r="F132" s="144"/>
      <c r="G132" s="144"/>
      <c r="H132" s="136"/>
    </row>
    <row r="133" spans="1:8" x14ac:dyDescent="0.25">
      <c r="A133" s="139" t="s">
        <v>65</v>
      </c>
      <c r="B133" s="77"/>
      <c r="C133" s="77"/>
      <c r="D133" s="77"/>
      <c r="E133" s="77"/>
      <c r="F133" s="144"/>
      <c r="G133" s="144"/>
      <c r="H133" s="136"/>
    </row>
    <row r="134" spans="1:8" x14ac:dyDescent="0.25">
      <c r="A134" s="139" t="s">
        <v>65</v>
      </c>
      <c r="B134" s="77"/>
      <c r="C134" s="77"/>
      <c r="D134" s="77"/>
      <c r="E134" s="77"/>
      <c r="F134" s="144"/>
      <c r="G134" s="144"/>
      <c r="H134" s="136"/>
    </row>
    <row r="135" spans="1:8" ht="15.75" thickBot="1" x14ac:dyDescent="0.3">
      <c r="A135" s="141" t="s">
        <v>65</v>
      </c>
      <c r="B135" s="142"/>
      <c r="C135" s="142"/>
      <c r="D135" s="142"/>
      <c r="E135" s="142"/>
      <c r="F135" s="145"/>
      <c r="G135" s="145"/>
      <c r="H135" s="136"/>
    </row>
    <row r="136" spans="1:8" ht="15.75" thickBot="1" x14ac:dyDescent="0.3">
      <c r="E136" s="291"/>
    </row>
    <row r="137" spans="1:8" x14ac:dyDescent="0.25">
      <c r="A137" s="72" t="str">
        <f>N_1!B76</f>
        <v>Kraftwerk 4</v>
      </c>
      <c r="B137" s="287" t="s">
        <v>63</v>
      </c>
      <c r="C137" s="287" t="s">
        <v>64</v>
      </c>
      <c r="D137" s="84" t="s">
        <v>72</v>
      </c>
      <c r="E137" s="292" t="s">
        <v>74</v>
      </c>
      <c r="F137" s="84" t="s">
        <v>67</v>
      </c>
      <c r="G137" s="84" t="s">
        <v>2</v>
      </c>
      <c r="H137" s="84"/>
    </row>
    <row r="138" spans="1:8" x14ac:dyDescent="0.25">
      <c r="A138" s="50" t="str">
        <f>N_1!B84</f>
        <v>Erzeugungsauslagen</v>
      </c>
      <c r="B138" s="68">
        <f>SUM(B140:B179)</f>
        <v>0</v>
      </c>
      <c r="C138" s="68">
        <f>SUM(C140:C179)</f>
        <v>0</v>
      </c>
      <c r="D138" s="75">
        <f>SUM(D140:D179)</f>
        <v>0</v>
      </c>
      <c r="E138" s="75">
        <f>SUM(E140:E179)</f>
        <v>0</v>
      </c>
      <c r="F138" s="110"/>
      <c r="G138" s="111"/>
      <c r="H138" s="111"/>
    </row>
    <row r="139" spans="1:8" x14ac:dyDescent="0.25">
      <c r="A139" s="46"/>
      <c r="B139" s="75"/>
      <c r="C139" s="75"/>
      <c r="D139" s="18"/>
      <c r="E139" s="122"/>
      <c r="F139" s="112"/>
      <c r="G139" s="112"/>
      <c r="H139" s="112"/>
    </row>
    <row r="140" spans="1:8" x14ac:dyDescent="0.25">
      <c r="A140" s="139" t="s">
        <v>65</v>
      </c>
      <c r="B140" s="77">
        <v>0</v>
      </c>
      <c r="C140" s="77">
        <v>0</v>
      </c>
      <c r="D140" s="77"/>
      <c r="E140" s="77"/>
      <c r="F140" s="144"/>
      <c r="G140" s="144"/>
      <c r="H140" s="136"/>
    </row>
    <row r="141" spans="1:8" x14ac:dyDescent="0.25">
      <c r="A141" s="139" t="s">
        <v>65</v>
      </c>
      <c r="B141" s="77"/>
      <c r="C141" s="77"/>
      <c r="D141" s="77"/>
      <c r="E141" s="77"/>
      <c r="F141" s="144"/>
      <c r="G141" s="144"/>
      <c r="H141" s="136"/>
    </row>
    <row r="142" spans="1:8" x14ac:dyDescent="0.25">
      <c r="A142" s="139" t="s">
        <v>65</v>
      </c>
      <c r="B142" s="77"/>
      <c r="C142" s="77"/>
      <c r="D142" s="77"/>
      <c r="E142" s="77"/>
      <c r="F142" s="144"/>
      <c r="G142" s="144"/>
      <c r="H142" s="136"/>
    </row>
    <row r="143" spans="1:8" x14ac:dyDescent="0.25">
      <c r="A143" s="139" t="s">
        <v>65</v>
      </c>
      <c r="B143" s="77"/>
      <c r="C143" s="77"/>
      <c r="D143" s="77"/>
      <c r="E143" s="77"/>
      <c r="F143" s="144"/>
      <c r="G143" s="144"/>
      <c r="H143" s="136"/>
    </row>
    <row r="144" spans="1:8" x14ac:dyDescent="0.25">
      <c r="A144" s="139" t="s">
        <v>65</v>
      </c>
      <c r="B144" s="77"/>
      <c r="C144" s="77"/>
      <c r="D144" s="77"/>
      <c r="E144" s="77"/>
      <c r="F144" s="144"/>
      <c r="G144" s="144"/>
      <c r="H144" s="136"/>
    </row>
    <row r="145" spans="1:8" x14ac:dyDescent="0.25">
      <c r="A145" s="139" t="s">
        <v>65</v>
      </c>
      <c r="B145" s="77"/>
      <c r="C145" s="77"/>
      <c r="D145" s="77"/>
      <c r="E145" s="77"/>
      <c r="F145" s="144"/>
      <c r="G145" s="144"/>
      <c r="H145" s="136"/>
    </row>
    <row r="146" spans="1:8" x14ac:dyDescent="0.25">
      <c r="A146" s="139" t="s">
        <v>65</v>
      </c>
      <c r="B146" s="77"/>
      <c r="C146" s="77"/>
      <c r="D146" s="77"/>
      <c r="E146" s="77"/>
      <c r="F146" s="144"/>
      <c r="G146" s="144"/>
      <c r="H146" s="136"/>
    </row>
    <row r="147" spans="1:8" x14ac:dyDescent="0.25">
      <c r="A147" s="139" t="s">
        <v>65</v>
      </c>
      <c r="B147" s="77"/>
      <c r="C147" s="77"/>
      <c r="D147" s="77"/>
      <c r="E147" s="77"/>
      <c r="F147" s="144"/>
      <c r="G147" s="144"/>
      <c r="H147" s="136"/>
    </row>
    <row r="148" spans="1:8" x14ac:dyDescent="0.25">
      <c r="A148" s="139" t="s">
        <v>65</v>
      </c>
      <c r="B148" s="77"/>
      <c r="C148" s="77"/>
      <c r="D148" s="77"/>
      <c r="E148" s="77"/>
      <c r="F148" s="144"/>
      <c r="G148" s="144"/>
      <c r="H148" s="136"/>
    </row>
    <row r="149" spans="1:8" x14ac:dyDescent="0.25">
      <c r="A149" s="139" t="s">
        <v>65</v>
      </c>
      <c r="B149" s="77"/>
      <c r="C149" s="77"/>
      <c r="D149" s="77"/>
      <c r="E149" s="77"/>
      <c r="F149" s="144"/>
      <c r="G149" s="144"/>
      <c r="H149" s="136"/>
    </row>
    <row r="150" spans="1:8" x14ac:dyDescent="0.25">
      <c r="A150" s="139" t="s">
        <v>65</v>
      </c>
      <c r="B150" s="77"/>
      <c r="C150" s="77"/>
      <c r="D150" s="77"/>
      <c r="E150" s="77"/>
      <c r="F150" s="144"/>
      <c r="G150" s="144"/>
      <c r="H150" s="136"/>
    </row>
    <row r="151" spans="1:8" x14ac:dyDescent="0.25">
      <c r="A151" s="139" t="s">
        <v>65</v>
      </c>
      <c r="B151" s="77"/>
      <c r="C151" s="77"/>
      <c r="D151" s="77"/>
      <c r="E151" s="77"/>
      <c r="F151" s="144"/>
      <c r="G151" s="144"/>
      <c r="H151" s="136"/>
    </row>
    <row r="152" spans="1:8" x14ac:dyDescent="0.25">
      <c r="A152" s="139" t="s">
        <v>65</v>
      </c>
      <c r="B152" s="77"/>
      <c r="C152" s="77"/>
      <c r="D152" s="77"/>
      <c r="E152" s="77"/>
      <c r="F152" s="144"/>
      <c r="G152" s="144"/>
      <c r="H152" s="136"/>
    </row>
    <row r="153" spans="1:8" x14ac:dyDescent="0.25">
      <c r="A153" s="139" t="s">
        <v>65</v>
      </c>
      <c r="B153" s="77"/>
      <c r="C153" s="77"/>
      <c r="D153" s="77"/>
      <c r="E153" s="77"/>
      <c r="F153" s="144"/>
      <c r="G153" s="144"/>
      <c r="H153" s="136"/>
    </row>
    <row r="154" spans="1:8" x14ac:dyDescent="0.25">
      <c r="A154" s="139" t="s">
        <v>65</v>
      </c>
      <c r="B154" s="77"/>
      <c r="C154" s="77"/>
      <c r="D154" s="77"/>
      <c r="E154" s="77"/>
      <c r="F154" s="144"/>
      <c r="G154" s="144"/>
      <c r="H154" s="136"/>
    </row>
    <row r="155" spans="1:8" x14ac:dyDescent="0.25">
      <c r="A155" s="139" t="s">
        <v>65</v>
      </c>
      <c r="B155" s="77"/>
      <c r="C155" s="77"/>
      <c r="D155" s="77"/>
      <c r="E155" s="77"/>
      <c r="F155" s="144"/>
      <c r="G155" s="144"/>
      <c r="H155" s="136"/>
    </row>
    <row r="156" spans="1:8" x14ac:dyDescent="0.25">
      <c r="A156" s="139" t="s">
        <v>65</v>
      </c>
      <c r="B156" s="77"/>
      <c r="C156" s="77"/>
      <c r="D156" s="77"/>
      <c r="E156" s="77"/>
      <c r="F156" s="144"/>
      <c r="G156" s="144"/>
      <c r="H156" s="136"/>
    </row>
    <row r="157" spans="1:8" x14ac:dyDescent="0.25">
      <c r="A157" s="139" t="s">
        <v>65</v>
      </c>
      <c r="B157" s="77"/>
      <c r="C157" s="77"/>
      <c r="D157" s="77"/>
      <c r="E157" s="77"/>
      <c r="F157" s="144"/>
      <c r="G157" s="144"/>
      <c r="H157" s="136"/>
    </row>
    <row r="158" spans="1:8" x14ac:dyDescent="0.25">
      <c r="A158" s="139" t="s">
        <v>65</v>
      </c>
      <c r="B158" s="77"/>
      <c r="C158" s="77"/>
      <c r="D158" s="77"/>
      <c r="E158" s="77"/>
      <c r="F158" s="144"/>
      <c r="G158" s="144"/>
      <c r="H158" s="136"/>
    </row>
    <row r="159" spans="1:8" x14ac:dyDescent="0.25">
      <c r="A159" s="139" t="s">
        <v>65</v>
      </c>
      <c r="B159" s="77"/>
      <c r="C159" s="77"/>
      <c r="D159" s="77"/>
      <c r="E159" s="77"/>
      <c r="F159" s="144"/>
      <c r="G159" s="144"/>
      <c r="H159" s="136"/>
    </row>
    <row r="160" spans="1:8" x14ac:dyDescent="0.25">
      <c r="A160" s="139" t="s">
        <v>65</v>
      </c>
      <c r="B160" s="77"/>
      <c r="C160" s="77"/>
      <c r="D160" s="77"/>
      <c r="E160" s="77"/>
      <c r="F160" s="144"/>
      <c r="G160" s="144"/>
      <c r="H160" s="136"/>
    </row>
    <row r="161" spans="1:8" x14ac:dyDescent="0.25">
      <c r="A161" s="139" t="s">
        <v>65</v>
      </c>
      <c r="B161" s="77"/>
      <c r="C161" s="77"/>
      <c r="D161" s="77"/>
      <c r="E161" s="77"/>
      <c r="F161" s="144"/>
      <c r="G161" s="144"/>
      <c r="H161" s="136"/>
    </row>
    <row r="162" spans="1:8" x14ac:dyDescent="0.25">
      <c r="A162" s="139" t="s">
        <v>65</v>
      </c>
      <c r="B162" s="77"/>
      <c r="C162" s="77"/>
      <c r="D162" s="77"/>
      <c r="E162" s="77"/>
      <c r="F162" s="144"/>
      <c r="G162" s="144"/>
      <c r="H162" s="136"/>
    </row>
    <row r="163" spans="1:8" x14ac:dyDescent="0.25">
      <c r="A163" s="139" t="s">
        <v>65</v>
      </c>
      <c r="B163" s="77"/>
      <c r="C163" s="77"/>
      <c r="D163" s="77"/>
      <c r="E163" s="77"/>
      <c r="F163" s="144"/>
      <c r="G163" s="144"/>
      <c r="H163" s="136"/>
    </row>
    <row r="164" spans="1:8" x14ac:dyDescent="0.25">
      <c r="A164" s="139" t="s">
        <v>65</v>
      </c>
      <c r="B164" s="77"/>
      <c r="C164" s="77"/>
      <c r="D164" s="77"/>
      <c r="E164" s="77"/>
      <c r="F164" s="144"/>
      <c r="G164" s="144"/>
      <c r="H164" s="136"/>
    </row>
    <row r="165" spans="1:8" x14ac:dyDescent="0.25">
      <c r="A165" s="139" t="s">
        <v>65</v>
      </c>
      <c r="B165" s="77"/>
      <c r="C165" s="77"/>
      <c r="D165" s="77"/>
      <c r="E165" s="77"/>
      <c r="F165" s="144"/>
      <c r="G165" s="144"/>
      <c r="H165" s="136"/>
    </row>
    <row r="166" spans="1:8" x14ac:dyDescent="0.25">
      <c r="A166" s="139" t="s">
        <v>65</v>
      </c>
      <c r="B166" s="77"/>
      <c r="C166" s="77"/>
      <c r="D166" s="77"/>
      <c r="E166" s="77"/>
      <c r="F166" s="144"/>
      <c r="G166" s="144"/>
      <c r="H166" s="136"/>
    </row>
    <row r="167" spans="1:8" x14ac:dyDescent="0.25">
      <c r="A167" s="139" t="s">
        <v>65</v>
      </c>
      <c r="B167" s="77"/>
      <c r="C167" s="77"/>
      <c r="D167" s="77"/>
      <c r="E167" s="77"/>
      <c r="F167" s="144"/>
      <c r="G167" s="144"/>
      <c r="H167" s="136"/>
    </row>
    <row r="168" spans="1:8" x14ac:dyDescent="0.25">
      <c r="A168" s="139" t="s">
        <v>65</v>
      </c>
      <c r="B168" s="77"/>
      <c r="C168" s="77"/>
      <c r="D168" s="77"/>
      <c r="E168" s="77"/>
      <c r="F168" s="144"/>
      <c r="G168" s="144"/>
      <c r="H168" s="136"/>
    </row>
    <row r="169" spans="1:8" x14ac:dyDescent="0.25">
      <c r="A169" s="139" t="s">
        <v>65</v>
      </c>
      <c r="B169" s="77"/>
      <c r="C169" s="77"/>
      <c r="D169" s="77"/>
      <c r="E169" s="77"/>
      <c r="F169" s="144"/>
      <c r="G169" s="144"/>
      <c r="H169" s="136"/>
    </row>
    <row r="170" spans="1:8" x14ac:dyDescent="0.25">
      <c r="A170" s="139" t="s">
        <v>65</v>
      </c>
      <c r="B170" s="77"/>
      <c r="C170" s="77"/>
      <c r="D170" s="77"/>
      <c r="E170" s="77"/>
      <c r="F170" s="144"/>
      <c r="G170" s="144"/>
      <c r="H170" s="136"/>
    </row>
    <row r="171" spans="1:8" x14ac:dyDescent="0.25">
      <c r="A171" s="139" t="s">
        <v>65</v>
      </c>
      <c r="B171" s="77"/>
      <c r="C171" s="77"/>
      <c r="D171" s="77"/>
      <c r="E171" s="77"/>
      <c r="F171" s="144"/>
      <c r="G171" s="144"/>
      <c r="H171" s="136"/>
    </row>
    <row r="172" spans="1:8" x14ac:dyDescent="0.25">
      <c r="A172" s="139" t="s">
        <v>65</v>
      </c>
      <c r="B172" s="77"/>
      <c r="C172" s="77"/>
      <c r="D172" s="77"/>
      <c r="E172" s="77"/>
      <c r="F172" s="144"/>
      <c r="G172" s="144"/>
      <c r="H172" s="136"/>
    </row>
    <row r="173" spans="1:8" x14ac:dyDescent="0.25">
      <c r="A173" s="139" t="s">
        <v>65</v>
      </c>
      <c r="B173" s="77"/>
      <c r="C173" s="77"/>
      <c r="D173" s="77"/>
      <c r="E173" s="77"/>
      <c r="F173" s="144"/>
      <c r="G173" s="144"/>
      <c r="H173" s="136"/>
    </row>
    <row r="174" spans="1:8" x14ac:dyDescent="0.25">
      <c r="A174" s="139" t="s">
        <v>65</v>
      </c>
      <c r="B174" s="77"/>
      <c r="C174" s="77"/>
      <c r="D174" s="77"/>
      <c r="E174" s="77"/>
      <c r="F174" s="144"/>
      <c r="G174" s="144"/>
      <c r="H174" s="136"/>
    </row>
    <row r="175" spans="1:8" x14ac:dyDescent="0.25">
      <c r="A175" s="139" t="s">
        <v>65</v>
      </c>
      <c r="B175" s="77"/>
      <c r="C175" s="77"/>
      <c r="D175" s="77"/>
      <c r="E175" s="77"/>
      <c r="F175" s="144"/>
      <c r="G175" s="144"/>
      <c r="H175" s="136"/>
    </row>
    <row r="176" spans="1:8" x14ac:dyDescent="0.25">
      <c r="A176" s="139" t="s">
        <v>65</v>
      </c>
      <c r="B176" s="77"/>
      <c r="C176" s="77"/>
      <c r="D176" s="77"/>
      <c r="E176" s="77"/>
      <c r="F176" s="144"/>
      <c r="G176" s="144"/>
      <c r="H176" s="136"/>
    </row>
    <row r="177" spans="1:8" x14ac:dyDescent="0.25">
      <c r="A177" s="139" t="s">
        <v>65</v>
      </c>
      <c r="B177" s="77"/>
      <c r="C177" s="77"/>
      <c r="D177" s="77"/>
      <c r="E177" s="77"/>
      <c r="F177" s="144"/>
      <c r="G177" s="144"/>
      <c r="H177" s="136"/>
    </row>
    <row r="178" spans="1:8" x14ac:dyDescent="0.25">
      <c r="A178" s="139" t="s">
        <v>65</v>
      </c>
      <c r="B178" s="77"/>
      <c r="C178" s="77"/>
      <c r="D178" s="77"/>
      <c r="E178" s="77"/>
      <c r="F178" s="144"/>
      <c r="G178" s="144"/>
      <c r="H178" s="136"/>
    </row>
    <row r="179" spans="1:8" ht="15.75" thickBot="1" x14ac:dyDescent="0.3">
      <c r="A179" s="141" t="s">
        <v>65</v>
      </c>
      <c r="B179" s="142"/>
      <c r="C179" s="142"/>
      <c r="D179" s="142"/>
      <c r="E179" s="142"/>
      <c r="F179" s="145"/>
      <c r="G179" s="145"/>
      <c r="H179" s="136"/>
    </row>
    <row r="180" spans="1:8" ht="15.75" thickBot="1" x14ac:dyDescent="0.3">
      <c r="E180" s="291"/>
    </row>
    <row r="181" spans="1:8" x14ac:dyDescent="0.25">
      <c r="A181" s="72" t="str">
        <f>N_1!B94</f>
        <v>Kraftwerk 5</v>
      </c>
      <c r="B181" s="287" t="s">
        <v>63</v>
      </c>
      <c r="C181" s="287" t="s">
        <v>64</v>
      </c>
      <c r="D181" s="84" t="s">
        <v>72</v>
      </c>
      <c r="E181" s="292" t="s">
        <v>74</v>
      </c>
      <c r="F181" s="84" t="s">
        <v>67</v>
      </c>
      <c r="G181" s="84" t="s">
        <v>2</v>
      </c>
      <c r="H181" s="84"/>
    </row>
    <row r="182" spans="1:8" x14ac:dyDescent="0.25">
      <c r="A182" s="50" t="str">
        <f>N_1!B102</f>
        <v>Erzeugungsauslagen</v>
      </c>
      <c r="B182" s="68">
        <f>SUM(B184:B223)</f>
        <v>0</v>
      </c>
      <c r="C182" s="68">
        <f>SUM(C184:C223)</f>
        <v>0</v>
      </c>
      <c r="D182" s="75">
        <f>SUM(D184:D223)</f>
        <v>0</v>
      </c>
      <c r="E182" s="75">
        <f>SUM(E184:E223)</f>
        <v>0</v>
      </c>
      <c r="F182" s="110"/>
      <c r="G182" s="111"/>
      <c r="H182" s="111"/>
    </row>
    <row r="183" spans="1:8" x14ac:dyDescent="0.25">
      <c r="A183" s="46"/>
      <c r="B183" s="75"/>
      <c r="C183" s="75"/>
      <c r="D183" s="18"/>
      <c r="E183" s="122"/>
      <c r="F183" s="112"/>
      <c r="G183" s="112"/>
      <c r="H183" s="112"/>
    </row>
    <row r="184" spans="1:8" x14ac:dyDescent="0.25">
      <c r="A184" s="139" t="s">
        <v>65</v>
      </c>
      <c r="B184" s="77">
        <v>0</v>
      </c>
      <c r="C184" s="77">
        <v>0</v>
      </c>
      <c r="D184" s="77"/>
      <c r="E184" s="77"/>
      <c r="F184" s="144"/>
      <c r="G184" s="144"/>
      <c r="H184" s="136"/>
    </row>
    <row r="185" spans="1:8" x14ac:dyDescent="0.25">
      <c r="A185" s="139" t="s">
        <v>65</v>
      </c>
      <c r="B185" s="77"/>
      <c r="C185" s="77"/>
      <c r="D185" s="77"/>
      <c r="E185" s="77"/>
      <c r="F185" s="144"/>
      <c r="G185" s="144"/>
      <c r="H185" s="136"/>
    </row>
    <row r="186" spans="1:8" x14ac:dyDescent="0.25">
      <c r="A186" s="139" t="s">
        <v>65</v>
      </c>
      <c r="B186" s="77"/>
      <c r="C186" s="77"/>
      <c r="D186" s="77"/>
      <c r="E186" s="77"/>
      <c r="F186" s="144"/>
      <c r="G186" s="144"/>
      <c r="H186" s="136"/>
    </row>
    <row r="187" spans="1:8" x14ac:dyDescent="0.25">
      <c r="A187" s="139" t="s">
        <v>65</v>
      </c>
      <c r="B187" s="77"/>
      <c r="C187" s="77"/>
      <c r="D187" s="77"/>
      <c r="E187" s="77"/>
      <c r="F187" s="144"/>
      <c r="G187" s="144"/>
      <c r="H187" s="136"/>
    </row>
    <row r="188" spans="1:8" x14ac:dyDescent="0.25">
      <c r="A188" s="139" t="s">
        <v>65</v>
      </c>
      <c r="B188" s="77"/>
      <c r="C188" s="77"/>
      <c r="D188" s="77"/>
      <c r="E188" s="77"/>
      <c r="F188" s="144"/>
      <c r="G188" s="144"/>
      <c r="H188" s="136"/>
    </row>
    <row r="189" spans="1:8" x14ac:dyDescent="0.25">
      <c r="A189" s="139" t="s">
        <v>65</v>
      </c>
      <c r="B189" s="77"/>
      <c r="C189" s="77"/>
      <c r="D189" s="77"/>
      <c r="E189" s="77"/>
      <c r="F189" s="144"/>
      <c r="G189" s="144"/>
      <c r="H189" s="136"/>
    </row>
    <row r="190" spans="1:8" x14ac:dyDescent="0.25">
      <c r="A190" s="139" t="s">
        <v>65</v>
      </c>
      <c r="B190" s="77"/>
      <c r="C190" s="77"/>
      <c r="D190" s="77"/>
      <c r="E190" s="77"/>
      <c r="F190" s="144"/>
      <c r="G190" s="144"/>
      <c r="H190" s="136"/>
    </row>
    <row r="191" spans="1:8" x14ac:dyDescent="0.25">
      <c r="A191" s="139" t="s">
        <v>65</v>
      </c>
      <c r="B191" s="77"/>
      <c r="C191" s="77"/>
      <c r="D191" s="77"/>
      <c r="E191" s="77"/>
      <c r="F191" s="144"/>
      <c r="G191" s="144"/>
      <c r="H191" s="136"/>
    </row>
    <row r="192" spans="1:8" x14ac:dyDescent="0.25">
      <c r="A192" s="139" t="s">
        <v>65</v>
      </c>
      <c r="B192" s="77"/>
      <c r="C192" s="77"/>
      <c r="D192" s="77"/>
      <c r="E192" s="77"/>
      <c r="F192" s="144"/>
      <c r="G192" s="144"/>
      <c r="H192" s="136"/>
    </row>
    <row r="193" spans="1:8" x14ac:dyDescent="0.25">
      <c r="A193" s="139" t="s">
        <v>65</v>
      </c>
      <c r="B193" s="77"/>
      <c r="C193" s="77"/>
      <c r="D193" s="77"/>
      <c r="E193" s="77"/>
      <c r="F193" s="144"/>
      <c r="G193" s="144"/>
      <c r="H193" s="136"/>
    </row>
    <row r="194" spans="1:8" x14ac:dyDescent="0.25">
      <c r="A194" s="139" t="s">
        <v>65</v>
      </c>
      <c r="B194" s="77"/>
      <c r="C194" s="77"/>
      <c r="D194" s="77"/>
      <c r="E194" s="77"/>
      <c r="F194" s="144"/>
      <c r="G194" s="144"/>
      <c r="H194" s="136"/>
    </row>
    <row r="195" spans="1:8" x14ac:dyDescent="0.25">
      <c r="A195" s="139" t="s">
        <v>65</v>
      </c>
      <c r="B195" s="77"/>
      <c r="C195" s="77"/>
      <c r="D195" s="77"/>
      <c r="E195" s="77"/>
      <c r="F195" s="144"/>
      <c r="G195" s="144"/>
      <c r="H195" s="136"/>
    </row>
    <row r="196" spans="1:8" x14ac:dyDescent="0.25">
      <c r="A196" s="139" t="s">
        <v>65</v>
      </c>
      <c r="B196" s="77"/>
      <c r="C196" s="77"/>
      <c r="D196" s="77"/>
      <c r="E196" s="77"/>
      <c r="F196" s="144"/>
      <c r="G196" s="144"/>
      <c r="H196" s="136"/>
    </row>
    <row r="197" spans="1:8" x14ac:dyDescent="0.25">
      <c r="A197" s="139" t="s">
        <v>65</v>
      </c>
      <c r="B197" s="77"/>
      <c r="C197" s="77"/>
      <c r="D197" s="77"/>
      <c r="E197" s="77"/>
      <c r="F197" s="144"/>
      <c r="G197" s="144"/>
      <c r="H197" s="136"/>
    </row>
    <row r="198" spans="1:8" x14ac:dyDescent="0.25">
      <c r="A198" s="139" t="s">
        <v>65</v>
      </c>
      <c r="B198" s="77"/>
      <c r="C198" s="77"/>
      <c r="D198" s="77"/>
      <c r="E198" s="77"/>
      <c r="F198" s="144"/>
      <c r="G198" s="144"/>
      <c r="H198" s="136"/>
    </row>
    <row r="199" spans="1:8" x14ac:dyDescent="0.25">
      <c r="A199" s="139" t="s">
        <v>65</v>
      </c>
      <c r="B199" s="77"/>
      <c r="C199" s="77"/>
      <c r="D199" s="77"/>
      <c r="E199" s="77"/>
      <c r="F199" s="144"/>
      <c r="G199" s="144"/>
      <c r="H199" s="136"/>
    </row>
    <row r="200" spans="1:8" x14ac:dyDescent="0.25">
      <c r="A200" s="139" t="s">
        <v>65</v>
      </c>
      <c r="B200" s="77"/>
      <c r="C200" s="77"/>
      <c r="D200" s="77"/>
      <c r="E200" s="77"/>
      <c r="F200" s="144"/>
      <c r="G200" s="144"/>
      <c r="H200" s="136"/>
    </row>
    <row r="201" spans="1:8" x14ac:dyDescent="0.25">
      <c r="A201" s="139" t="s">
        <v>65</v>
      </c>
      <c r="B201" s="77"/>
      <c r="C201" s="77"/>
      <c r="D201" s="77"/>
      <c r="E201" s="77"/>
      <c r="F201" s="144"/>
      <c r="G201" s="144"/>
      <c r="H201" s="136"/>
    </row>
    <row r="202" spans="1:8" x14ac:dyDescent="0.25">
      <c r="A202" s="139" t="s">
        <v>65</v>
      </c>
      <c r="B202" s="77"/>
      <c r="C202" s="77"/>
      <c r="D202" s="77"/>
      <c r="E202" s="77"/>
      <c r="F202" s="144"/>
      <c r="G202" s="144"/>
      <c r="H202" s="136"/>
    </row>
    <row r="203" spans="1:8" x14ac:dyDescent="0.25">
      <c r="A203" s="139" t="s">
        <v>65</v>
      </c>
      <c r="B203" s="77"/>
      <c r="C203" s="77"/>
      <c r="D203" s="77"/>
      <c r="E203" s="77"/>
      <c r="F203" s="144"/>
      <c r="G203" s="144"/>
      <c r="H203" s="136"/>
    </row>
    <row r="204" spans="1:8" x14ac:dyDescent="0.25">
      <c r="A204" s="139" t="s">
        <v>65</v>
      </c>
      <c r="B204" s="77"/>
      <c r="C204" s="77"/>
      <c r="D204" s="77"/>
      <c r="E204" s="77"/>
      <c r="F204" s="144"/>
      <c r="G204" s="144"/>
      <c r="H204" s="136"/>
    </row>
    <row r="205" spans="1:8" x14ac:dyDescent="0.25">
      <c r="A205" s="139" t="s">
        <v>65</v>
      </c>
      <c r="B205" s="77"/>
      <c r="C205" s="77"/>
      <c r="D205" s="77"/>
      <c r="E205" s="77"/>
      <c r="F205" s="144"/>
      <c r="G205" s="144"/>
      <c r="H205" s="136"/>
    </row>
    <row r="206" spans="1:8" x14ac:dyDescent="0.25">
      <c r="A206" s="139" t="s">
        <v>65</v>
      </c>
      <c r="B206" s="77"/>
      <c r="C206" s="77"/>
      <c r="D206" s="77"/>
      <c r="E206" s="77"/>
      <c r="F206" s="144"/>
      <c r="G206" s="144"/>
      <c r="H206" s="136"/>
    </row>
    <row r="207" spans="1:8" x14ac:dyDescent="0.25">
      <c r="A207" s="139" t="s">
        <v>65</v>
      </c>
      <c r="B207" s="77"/>
      <c r="C207" s="77"/>
      <c r="D207" s="77"/>
      <c r="E207" s="77"/>
      <c r="F207" s="144"/>
      <c r="G207" s="144"/>
      <c r="H207" s="136"/>
    </row>
    <row r="208" spans="1:8" x14ac:dyDescent="0.25">
      <c r="A208" s="139" t="s">
        <v>65</v>
      </c>
      <c r="B208" s="77"/>
      <c r="C208" s="77"/>
      <c r="D208" s="77"/>
      <c r="E208" s="77"/>
      <c r="F208" s="144"/>
      <c r="G208" s="144"/>
      <c r="H208" s="136"/>
    </row>
    <row r="209" spans="1:8" x14ac:dyDescent="0.25">
      <c r="A209" s="139" t="s">
        <v>65</v>
      </c>
      <c r="B209" s="77"/>
      <c r="C209" s="77"/>
      <c r="D209" s="77"/>
      <c r="E209" s="77"/>
      <c r="F209" s="144"/>
      <c r="G209" s="144"/>
      <c r="H209" s="136"/>
    </row>
    <row r="210" spans="1:8" x14ac:dyDescent="0.25">
      <c r="A210" s="139" t="s">
        <v>65</v>
      </c>
      <c r="B210" s="77"/>
      <c r="C210" s="77"/>
      <c r="D210" s="77"/>
      <c r="E210" s="77"/>
      <c r="F210" s="144"/>
      <c r="G210" s="144"/>
      <c r="H210" s="136"/>
    </row>
    <row r="211" spans="1:8" x14ac:dyDescent="0.25">
      <c r="A211" s="139" t="s">
        <v>65</v>
      </c>
      <c r="B211" s="77"/>
      <c r="C211" s="77"/>
      <c r="D211" s="77"/>
      <c r="E211" s="77"/>
      <c r="F211" s="144"/>
      <c r="G211" s="144"/>
      <c r="H211" s="136"/>
    </row>
    <row r="212" spans="1:8" x14ac:dyDescent="0.25">
      <c r="A212" s="139" t="s">
        <v>65</v>
      </c>
      <c r="B212" s="77"/>
      <c r="C212" s="77"/>
      <c r="D212" s="77"/>
      <c r="E212" s="77"/>
      <c r="F212" s="144"/>
      <c r="G212" s="144"/>
      <c r="H212" s="136"/>
    </row>
    <row r="213" spans="1:8" x14ac:dyDescent="0.25">
      <c r="A213" s="139" t="s">
        <v>65</v>
      </c>
      <c r="B213" s="77"/>
      <c r="C213" s="77"/>
      <c r="D213" s="77"/>
      <c r="E213" s="77"/>
      <c r="F213" s="144"/>
      <c r="G213" s="144"/>
      <c r="H213" s="136"/>
    </row>
    <row r="214" spans="1:8" x14ac:dyDescent="0.25">
      <c r="A214" s="139" t="s">
        <v>65</v>
      </c>
      <c r="B214" s="77"/>
      <c r="C214" s="77"/>
      <c r="D214" s="77"/>
      <c r="E214" s="77"/>
      <c r="F214" s="144"/>
      <c r="G214" s="144"/>
      <c r="H214" s="136"/>
    </row>
    <row r="215" spans="1:8" x14ac:dyDescent="0.25">
      <c r="A215" s="139" t="s">
        <v>65</v>
      </c>
      <c r="B215" s="77"/>
      <c r="C215" s="77"/>
      <c r="D215" s="77"/>
      <c r="E215" s="77"/>
      <c r="F215" s="144"/>
      <c r="G215" s="144"/>
      <c r="H215" s="136"/>
    </row>
    <row r="216" spans="1:8" x14ac:dyDescent="0.25">
      <c r="A216" s="139" t="s">
        <v>65</v>
      </c>
      <c r="B216" s="77"/>
      <c r="C216" s="77"/>
      <c r="D216" s="77"/>
      <c r="E216" s="77"/>
      <c r="F216" s="144"/>
      <c r="G216" s="144"/>
      <c r="H216" s="136"/>
    </row>
    <row r="217" spans="1:8" x14ac:dyDescent="0.25">
      <c r="A217" s="139" t="s">
        <v>65</v>
      </c>
      <c r="B217" s="77"/>
      <c r="C217" s="77"/>
      <c r="D217" s="77"/>
      <c r="E217" s="77"/>
      <c r="F217" s="144"/>
      <c r="G217" s="144"/>
      <c r="H217" s="136"/>
    </row>
    <row r="218" spans="1:8" x14ac:dyDescent="0.25">
      <c r="A218" s="139" t="s">
        <v>65</v>
      </c>
      <c r="B218" s="77"/>
      <c r="C218" s="77"/>
      <c r="D218" s="77"/>
      <c r="E218" s="77"/>
      <c r="F218" s="144"/>
      <c r="G218" s="144"/>
      <c r="H218" s="136"/>
    </row>
    <row r="219" spans="1:8" x14ac:dyDescent="0.25">
      <c r="A219" s="139" t="s">
        <v>65</v>
      </c>
      <c r="B219" s="77"/>
      <c r="C219" s="77"/>
      <c r="D219" s="77"/>
      <c r="E219" s="77"/>
      <c r="F219" s="144"/>
      <c r="G219" s="144"/>
      <c r="H219" s="136"/>
    </row>
    <row r="220" spans="1:8" x14ac:dyDescent="0.25">
      <c r="A220" s="139" t="s">
        <v>65</v>
      </c>
      <c r="B220" s="77"/>
      <c r="C220" s="77"/>
      <c r="D220" s="77"/>
      <c r="E220" s="77"/>
      <c r="F220" s="144"/>
      <c r="G220" s="144"/>
      <c r="H220" s="136"/>
    </row>
    <row r="221" spans="1:8" x14ac:dyDescent="0.25">
      <c r="A221" s="139" t="s">
        <v>65</v>
      </c>
      <c r="B221" s="77"/>
      <c r="C221" s="77"/>
      <c r="D221" s="77"/>
      <c r="E221" s="77"/>
      <c r="F221" s="144"/>
      <c r="G221" s="144"/>
      <c r="H221" s="136"/>
    </row>
    <row r="222" spans="1:8" x14ac:dyDescent="0.25">
      <c r="A222" s="139" t="s">
        <v>65</v>
      </c>
      <c r="B222" s="77"/>
      <c r="C222" s="77"/>
      <c r="D222" s="77"/>
      <c r="E222" s="77"/>
      <c r="F222" s="144"/>
      <c r="G222" s="144"/>
      <c r="H222" s="136"/>
    </row>
    <row r="223" spans="1:8" ht="15.75" thickBot="1" x14ac:dyDescent="0.3">
      <c r="A223" s="141" t="s">
        <v>65</v>
      </c>
      <c r="B223" s="142"/>
      <c r="C223" s="142"/>
      <c r="D223" s="142"/>
      <c r="E223" s="142"/>
      <c r="F223" s="145"/>
      <c r="G223" s="145"/>
      <c r="H223" s="136"/>
    </row>
    <row r="224" spans="1:8" ht="15.75" thickBot="1" x14ac:dyDescent="0.3">
      <c r="E224" s="291"/>
    </row>
    <row r="225" spans="1:8" x14ac:dyDescent="0.25">
      <c r="A225" s="72" t="str">
        <f>N_1!B112</f>
        <v>Kraftwerk 6</v>
      </c>
      <c r="B225" s="287" t="s">
        <v>63</v>
      </c>
      <c r="C225" s="287" t="s">
        <v>64</v>
      </c>
      <c r="D225" s="84" t="s">
        <v>72</v>
      </c>
      <c r="E225" s="292" t="s">
        <v>74</v>
      </c>
      <c r="F225" s="84" t="s">
        <v>67</v>
      </c>
      <c r="G225" s="84" t="s">
        <v>2</v>
      </c>
      <c r="H225" s="84"/>
    </row>
    <row r="226" spans="1:8" x14ac:dyDescent="0.25">
      <c r="A226" s="50" t="str">
        <f>N_1!B120</f>
        <v>Erzeugungsauslagen</v>
      </c>
      <c r="B226" s="68">
        <f>SUM(B228:B267)</f>
        <v>0</v>
      </c>
      <c r="C226" s="68">
        <f>SUM(C228:C267)</f>
        <v>0</v>
      </c>
      <c r="D226" s="75">
        <f>SUM(D228:D267)</f>
        <v>0</v>
      </c>
      <c r="E226" s="75">
        <f>SUM(E228:E267)</f>
        <v>0</v>
      </c>
      <c r="F226" s="110"/>
      <c r="G226" s="111"/>
      <c r="H226" s="111"/>
    </row>
    <row r="227" spans="1:8" x14ac:dyDescent="0.25">
      <c r="A227" s="46"/>
      <c r="B227" s="75"/>
      <c r="C227" s="75"/>
      <c r="D227" s="18"/>
      <c r="E227" s="122"/>
      <c r="F227" s="112"/>
      <c r="G227" s="112"/>
      <c r="H227" s="112"/>
    </row>
    <row r="228" spans="1:8" x14ac:dyDescent="0.25">
      <c r="A228" s="139" t="s">
        <v>65</v>
      </c>
      <c r="B228" s="77">
        <v>0</v>
      </c>
      <c r="C228" s="77">
        <v>0</v>
      </c>
      <c r="D228" s="77"/>
      <c r="E228" s="77"/>
      <c r="F228" s="144"/>
      <c r="G228" s="144"/>
      <c r="H228" s="136"/>
    </row>
    <row r="229" spans="1:8" x14ac:dyDescent="0.25">
      <c r="A229" s="139" t="s">
        <v>65</v>
      </c>
      <c r="B229" s="77"/>
      <c r="C229" s="77"/>
      <c r="D229" s="77"/>
      <c r="E229" s="77"/>
      <c r="F229" s="144"/>
      <c r="G229" s="144"/>
      <c r="H229" s="136"/>
    </row>
    <row r="230" spans="1:8" x14ac:dyDescent="0.25">
      <c r="A230" s="139" t="s">
        <v>65</v>
      </c>
      <c r="B230" s="77"/>
      <c r="C230" s="77"/>
      <c r="D230" s="77"/>
      <c r="E230" s="77"/>
      <c r="F230" s="144"/>
      <c r="G230" s="144"/>
      <c r="H230" s="136"/>
    </row>
    <row r="231" spans="1:8" x14ac:dyDescent="0.25">
      <c r="A231" s="139" t="s">
        <v>65</v>
      </c>
      <c r="B231" s="77"/>
      <c r="C231" s="77"/>
      <c r="D231" s="77"/>
      <c r="E231" s="77"/>
      <c r="F231" s="144"/>
      <c r="G231" s="144"/>
      <c r="H231" s="136"/>
    </row>
    <row r="232" spans="1:8" x14ac:dyDescent="0.25">
      <c r="A232" s="139" t="s">
        <v>65</v>
      </c>
      <c r="B232" s="77"/>
      <c r="C232" s="77"/>
      <c r="D232" s="77"/>
      <c r="E232" s="77"/>
      <c r="F232" s="144"/>
      <c r="G232" s="144"/>
      <c r="H232" s="136"/>
    </row>
    <row r="233" spans="1:8" x14ac:dyDescent="0.25">
      <c r="A233" s="139" t="s">
        <v>65</v>
      </c>
      <c r="B233" s="77"/>
      <c r="C233" s="77"/>
      <c r="D233" s="77"/>
      <c r="E233" s="77"/>
      <c r="F233" s="144"/>
      <c r="G233" s="144"/>
      <c r="H233" s="136"/>
    </row>
    <row r="234" spans="1:8" x14ac:dyDescent="0.25">
      <c r="A234" s="139" t="s">
        <v>65</v>
      </c>
      <c r="B234" s="77"/>
      <c r="C234" s="77"/>
      <c r="D234" s="77"/>
      <c r="E234" s="77"/>
      <c r="F234" s="144"/>
      <c r="G234" s="144"/>
      <c r="H234" s="136"/>
    </row>
    <row r="235" spans="1:8" x14ac:dyDescent="0.25">
      <c r="A235" s="139" t="s">
        <v>65</v>
      </c>
      <c r="B235" s="77"/>
      <c r="C235" s="77"/>
      <c r="D235" s="77"/>
      <c r="E235" s="77"/>
      <c r="F235" s="144"/>
      <c r="G235" s="144"/>
      <c r="H235" s="136"/>
    </row>
    <row r="236" spans="1:8" x14ac:dyDescent="0.25">
      <c r="A236" s="139" t="s">
        <v>65</v>
      </c>
      <c r="B236" s="77"/>
      <c r="C236" s="77"/>
      <c r="D236" s="77"/>
      <c r="E236" s="77"/>
      <c r="F236" s="144"/>
      <c r="G236" s="144"/>
      <c r="H236" s="136"/>
    </row>
    <row r="237" spans="1:8" x14ac:dyDescent="0.25">
      <c r="A237" s="139" t="s">
        <v>65</v>
      </c>
      <c r="B237" s="77"/>
      <c r="C237" s="77"/>
      <c r="D237" s="77"/>
      <c r="E237" s="77"/>
      <c r="F237" s="144"/>
      <c r="G237" s="144"/>
      <c r="H237" s="136"/>
    </row>
    <row r="238" spans="1:8" x14ac:dyDescent="0.25">
      <c r="A238" s="139" t="s">
        <v>65</v>
      </c>
      <c r="B238" s="77"/>
      <c r="C238" s="77"/>
      <c r="D238" s="77"/>
      <c r="E238" s="77"/>
      <c r="F238" s="144"/>
      <c r="G238" s="144"/>
      <c r="H238" s="136"/>
    </row>
    <row r="239" spans="1:8" x14ac:dyDescent="0.25">
      <c r="A239" s="139" t="s">
        <v>65</v>
      </c>
      <c r="B239" s="77"/>
      <c r="C239" s="77"/>
      <c r="D239" s="77"/>
      <c r="E239" s="77"/>
      <c r="F239" s="144"/>
      <c r="G239" s="144"/>
      <c r="H239" s="136"/>
    </row>
    <row r="240" spans="1:8" x14ac:dyDescent="0.25">
      <c r="A240" s="139" t="s">
        <v>65</v>
      </c>
      <c r="B240" s="77"/>
      <c r="C240" s="77"/>
      <c r="D240" s="77"/>
      <c r="E240" s="77"/>
      <c r="F240" s="144"/>
      <c r="G240" s="144"/>
      <c r="H240" s="136"/>
    </row>
    <row r="241" spans="1:8" x14ac:dyDescent="0.25">
      <c r="A241" s="139" t="s">
        <v>65</v>
      </c>
      <c r="B241" s="77"/>
      <c r="C241" s="77"/>
      <c r="D241" s="77"/>
      <c r="E241" s="77"/>
      <c r="F241" s="144"/>
      <c r="G241" s="144"/>
      <c r="H241" s="136"/>
    </row>
    <row r="242" spans="1:8" x14ac:dyDescent="0.25">
      <c r="A242" s="139" t="s">
        <v>65</v>
      </c>
      <c r="B242" s="77"/>
      <c r="C242" s="77"/>
      <c r="D242" s="77"/>
      <c r="E242" s="77"/>
      <c r="F242" s="144"/>
      <c r="G242" s="144"/>
      <c r="H242" s="136"/>
    </row>
    <row r="243" spans="1:8" x14ac:dyDescent="0.25">
      <c r="A243" s="139" t="s">
        <v>65</v>
      </c>
      <c r="B243" s="77"/>
      <c r="C243" s="77"/>
      <c r="D243" s="77"/>
      <c r="E243" s="77"/>
      <c r="F243" s="144"/>
      <c r="G243" s="144"/>
      <c r="H243" s="136"/>
    </row>
    <row r="244" spans="1:8" x14ac:dyDescent="0.25">
      <c r="A244" s="139" t="s">
        <v>65</v>
      </c>
      <c r="B244" s="77"/>
      <c r="C244" s="77"/>
      <c r="D244" s="77"/>
      <c r="E244" s="77"/>
      <c r="F244" s="144"/>
      <c r="G244" s="144"/>
      <c r="H244" s="136"/>
    </row>
    <row r="245" spans="1:8" x14ac:dyDescent="0.25">
      <c r="A245" s="139" t="s">
        <v>65</v>
      </c>
      <c r="B245" s="77"/>
      <c r="C245" s="77"/>
      <c r="D245" s="77"/>
      <c r="E245" s="77"/>
      <c r="F245" s="144"/>
      <c r="G245" s="144"/>
      <c r="H245" s="136"/>
    </row>
    <row r="246" spans="1:8" x14ac:dyDescent="0.25">
      <c r="A246" s="139" t="s">
        <v>65</v>
      </c>
      <c r="B246" s="77"/>
      <c r="C246" s="77"/>
      <c r="D246" s="77"/>
      <c r="E246" s="77"/>
      <c r="F246" s="144"/>
      <c r="G246" s="144"/>
      <c r="H246" s="136"/>
    </row>
    <row r="247" spans="1:8" x14ac:dyDescent="0.25">
      <c r="A247" s="139" t="s">
        <v>65</v>
      </c>
      <c r="B247" s="77"/>
      <c r="C247" s="77"/>
      <c r="D247" s="77"/>
      <c r="E247" s="77"/>
      <c r="F247" s="144"/>
      <c r="G247" s="144"/>
      <c r="H247" s="136"/>
    </row>
    <row r="248" spans="1:8" x14ac:dyDescent="0.25">
      <c r="A248" s="139" t="s">
        <v>65</v>
      </c>
      <c r="B248" s="77"/>
      <c r="C248" s="77"/>
      <c r="D248" s="77"/>
      <c r="E248" s="77"/>
      <c r="F248" s="144"/>
      <c r="G248" s="144"/>
      <c r="H248" s="136"/>
    </row>
    <row r="249" spans="1:8" x14ac:dyDescent="0.25">
      <c r="A249" s="139" t="s">
        <v>65</v>
      </c>
      <c r="B249" s="77"/>
      <c r="C249" s="77"/>
      <c r="D249" s="77"/>
      <c r="E249" s="77"/>
      <c r="F249" s="144"/>
      <c r="G249" s="144"/>
      <c r="H249" s="136"/>
    </row>
    <row r="250" spans="1:8" x14ac:dyDescent="0.25">
      <c r="A250" s="139" t="s">
        <v>65</v>
      </c>
      <c r="B250" s="77"/>
      <c r="C250" s="77"/>
      <c r="D250" s="77"/>
      <c r="E250" s="77"/>
      <c r="F250" s="144"/>
      <c r="G250" s="144"/>
      <c r="H250" s="136"/>
    </row>
    <row r="251" spans="1:8" x14ac:dyDescent="0.25">
      <c r="A251" s="139" t="s">
        <v>65</v>
      </c>
      <c r="B251" s="77"/>
      <c r="C251" s="77"/>
      <c r="D251" s="77"/>
      <c r="E251" s="77"/>
      <c r="F251" s="144"/>
      <c r="G251" s="144"/>
      <c r="H251" s="136"/>
    </row>
    <row r="252" spans="1:8" x14ac:dyDescent="0.25">
      <c r="A252" s="139" t="s">
        <v>65</v>
      </c>
      <c r="B252" s="77"/>
      <c r="C252" s="77"/>
      <c r="D252" s="77"/>
      <c r="E252" s="77"/>
      <c r="F252" s="144"/>
      <c r="G252" s="144"/>
      <c r="H252" s="136"/>
    </row>
    <row r="253" spans="1:8" x14ac:dyDescent="0.25">
      <c r="A253" s="139" t="s">
        <v>65</v>
      </c>
      <c r="B253" s="77"/>
      <c r="C253" s="77"/>
      <c r="D253" s="77"/>
      <c r="E253" s="77"/>
      <c r="F253" s="144"/>
      <c r="G253" s="144"/>
      <c r="H253" s="136"/>
    </row>
    <row r="254" spans="1:8" x14ac:dyDescent="0.25">
      <c r="A254" s="139" t="s">
        <v>65</v>
      </c>
      <c r="B254" s="77"/>
      <c r="C254" s="77"/>
      <c r="D254" s="77"/>
      <c r="E254" s="77"/>
      <c r="F254" s="144"/>
      <c r="G254" s="144"/>
      <c r="H254" s="136"/>
    </row>
    <row r="255" spans="1:8" x14ac:dyDescent="0.25">
      <c r="A255" s="139" t="s">
        <v>65</v>
      </c>
      <c r="B255" s="77"/>
      <c r="C255" s="77"/>
      <c r="D255" s="77"/>
      <c r="E255" s="77"/>
      <c r="F255" s="144"/>
      <c r="G255" s="144"/>
      <c r="H255" s="136"/>
    </row>
    <row r="256" spans="1:8" x14ac:dyDescent="0.25">
      <c r="A256" s="139" t="s">
        <v>65</v>
      </c>
      <c r="B256" s="77"/>
      <c r="C256" s="77"/>
      <c r="D256" s="77"/>
      <c r="E256" s="77"/>
      <c r="F256" s="144"/>
      <c r="G256" s="144"/>
      <c r="H256" s="136"/>
    </row>
    <row r="257" spans="1:8" x14ac:dyDescent="0.25">
      <c r="A257" s="139" t="s">
        <v>65</v>
      </c>
      <c r="B257" s="77"/>
      <c r="C257" s="77"/>
      <c r="D257" s="77"/>
      <c r="E257" s="77"/>
      <c r="F257" s="144"/>
      <c r="G257" s="144"/>
      <c r="H257" s="136"/>
    </row>
    <row r="258" spans="1:8" x14ac:dyDescent="0.25">
      <c r="A258" s="139" t="s">
        <v>65</v>
      </c>
      <c r="B258" s="77"/>
      <c r="C258" s="77"/>
      <c r="D258" s="77"/>
      <c r="E258" s="77"/>
      <c r="F258" s="144"/>
      <c r="G258" s="144"/>
      <c r="H258" s="136"/>
    </row>
    <row r="259" spans="1:8" x14ac:dyDescent="0.25">
      <c r="A259" s="139" t="s">
        <v>65</v>
      </c>
      <c r="B259" s="77"/>
      <c r="C259" s="77"/>
      <c r="D259" s="77"/>
      <c r="E259" s="77"/>
      <c r="F259" s="144"/>
      <c r="G259" s="144"/>
      <c r="H259" s="136"/>
    </row>
    <row r="260" spans="1:8" x14ac:dyDescent="0.25">
      <c r="A260" s="139" t="s">
        <v>65</v>
      </c>
      <c r="B260" s="77"/>
      <c r="C260" s="77"/>
      <c r="D260" s="77"/>
      <c r="E260" s="77"/>
      <c r="F260" s="144"/>
      <c r="G260" s="144"/>
      <c r="H260" s="136"/>
    </row>
    <row r="261" spans="1:8" x14ac:dyDescent="0.25">
      <c r="A261" s="139" t="s">
        <v>65</v>
      </c>
      <c r="B261" s="77"/>
      <c r="C261" s="77"/>
      <c r="D261" s="77"/>
      <c r="E261" s="77"/>
      <c r="F261" s="144"/>
      <c r="G261" s="144"/>
      <c r="H261" s="136"/>
    </row>
    <row r="262" spans="1:8" x14ac:dyDescent="0.25">
      <c r="A262" s="139" t="s">
        <v>65</v>
      </c>
      <c r="B262" s="77"/>
      <c r="C262" s="77"/>
      <c r="D262" s="77"/>
      <c r="E262" s="77"/>
      <c r="F262" s="144"/>
      <c r="G262" s="144"/>
      <c r="H262" s="136"/>
    </row>
    <row r="263" spans="1:8" x14ac:dyDescent="0.25">
      <c r="A263" s="139" t="s">
        <v>65</v>
      </c>
      <c r="B263" s="77"/>
      <c r="C263" s="77"/>
      <c r="D263" s="77"/>
      <c r="E263" s="77"/>
      <c r="F263" s="144"/>
      <c r="G263" s="144"/>
      <c r="H263" s="136"/>
    </row>
    <row r="264" spans="1:8" x14ac:dyDescent="0.25">
      <c r="A264" s="139" t="s">
        <v>65</v>
      </c>
      <c r="B264" s="77"/>
      <c r="C264" s="77"/>
      <c r="D264" s="77"/>
      <c r="E264" s="77"/>
      <c r="F264" s="144"/>
      <c r="G264" s="144"/>
      <c r="H264" s="136"/>
    </row>
    <row r="265" spans="1:8" x14ac:dyDescent="0.25">
      <c r="A265" s="139" t="s">
        <v>65</v>
      </c>
      <c r="B265" s="77"/>
      <c r="C265" s="77"/>
      <c r="D265" s="77"/>
      <c r="E265" s="77"/>
      <c r="F265" s="144"/>
      <c r="G265" s="144"/>
      <c r="H265" s="136"/>
    </row>
    <row r="266" spans="1:8" x14ac:dyDescent="0.25">
      <c r="A266" s="139" t="s">
        <v>65</v>
      </c>
      <c r="B266" s="77"/>
      <c r="C266" s="77"/>
      <c r="D266" s="77"/>
      <c r="E266" s="77"/>
      <c r="F266" s="144"/>
      <c r="G266" s="144"/>
      <c r="H266" s="136"/>
    </row>
    <row r="267" spans="1:8" ht="15.75" thickBot="1" x14ac:dyDescent="0.3">
      <c r="A267" s="141" t="s">
        <v>65</v>
      </c>
      <c r="B267" s="142"/>
      <c r="C267" s="142"/>
      <c r="D267" s="142"/>
      <c r="E267" s="142"/>
      <c r="F267" s="145"/>
      <c r="G267" s="145"/>
      <c r="H267" s="136"/>
    </row>
    <row r="268" spans="1:8" ht="15.75" thickBot="1" x14ac:dyDescent="0.3">
      <c r="E268" s="291"/>
    </row>
    <row r="269" spans="1:8" x14ac:dyDescent="0.25">
      <c r="A269" s="72" t="str">
        <f>N_1!B130</f>
        <v>Kraftwerk 7</v>
      </c>
      <c r="B269" s="287" t="s">
        <v>63</v>
      </c>
      <c r="C269" s="287" t="s">
        <v>64</v>
      </c>
      <c r="D269" s="84" t="s">
        <v>72</v>
      </c>
      <c r="E269" s="292" t="s">
        <v>74</v>
      </c>
      <c r="F269" s="84" t="s">
        <v>67</v>
      </c>
      <c r="G269" s="84" t="s">
        <v>2</v>
      </c>
      <c r="H269" s="84"/>
    </row>
    <row r="270" spans="1:8" x14ac:dyDescent="0.25">
      <c r="A270" s="50" t="str">
        <f>N_1!B138</f>
        <v>Erzeugungsauslagen</v>
      </c>
      <c r="B270" s="68">
        <f>SUM(B272:B311)</f>
        <v>0</v>
      </c>
      <c r="C270" s="68">
        <f>SUM(C272:C311)</f>
        <v>0</v>
      </c>
      <c r="D270" s="75">
        <f>SUM(D272:D311)</f>
        <v>0</v>
      </c>
      <c r="E270" s="75">
        <f>SUM(E272:E311)</f>
        <v>0</v>
      </c>
      <c r="F270" s="110"/>
      <c r="G270" s="111"/>
      <c r="H270" s="111"/>
    </row>
    <row r="271" spans="1:8" x14ac:dyDescent="0.25">
      <c r="A271" s="46"/>
      <c r="B271" s="75"/>
      <c r="C271" s="75"/>
      <c r="D271" s="18"/>
      <c r="E271" s="122"/>
      <c r="F271" s="112"/>
      <c r="G271" s="112"/>
      <c r="H271" s="112"/>
    </row>
    <row r="272" spans="1:8" x14ac:dyDescent="0.25">
      <c r="A272" s="139" t="s">
        <v>65</v>
      </c>
      <c r="B272" s="77">
        <v>0</v>
      </c>
      <c r="C272" s="77">
        <v>0</v>
      </c>
      <c r="D272" s="77"/>
      <c r="E272" s="77"/>
      <c r="F272" s="144"/>
      <c r="G272" s="144"/>
      <c r="H272" s="136"/>
    </row>
    <row r="273" spans="1:8" x14ac:dyDescent="0.25">
      <c r="A273" s="139" t="s">
        <v>65</v>
      </c>
      <c r="B273" s="77"/>
      <c r="C273" s="77"/>
      <c r="D273" s="77"/>
      <c r="E273" s="77"/>
      <c r="F273" s="144"/>
      <c r="G273" s="144"/>
      <c r="H273" s="136"/>
    </row>
    <row r="274" spans="1:8" x14ac:dyDescent="0.25">
      <c r="A274" s="139" t="s">
        <v>65</v>
      </c>
      <c r="B274" s="77"/>
      <c r="C274" s="77"/>
      <c r="D274" s="77"/>
      <c r="E274" s="77"/>
      <c r="F274" s="144"/>
      <c r="G274" s="144"/>
      <c r="H274" s="136"/>
    </row>
    <row r="275" spans="1:8" x14ac:dyDescent="0.25">
      <c r="A275" s="139" t="s">
        <v>65</v>
      </c>
      <c r="B275" s="77"/>
      <c r="C275" s="77"/>
      <c r="D275" s="77"/>
      <c r="E275" s="77"/>
      <c r="F275" s="144"/>
      <c r="G275" s="144"/>
      <c r="H275" s="136"/>
    </row>
    <row r="276" spans="1:8" x14ac:dyDescent="0.25">
      <c r="A276" s="139" t="s">
        <v>65</v>
      </c>
      <c r="B276" s="77"/>
      <c r="C276" s="77"/>
      <c r="D276" s="77"/>
      <c r="E276" s="77"/>
      <c r="F276" s="144"/>
      <c r="G276" s="144"/>
      <c r="H276" s="136"/>
    </row>
    <row r="277" spans="1:8" x14ac:dyDescent="0.25">
      <c r="A277" s="139" t="s">
        <v>65</v>
      </c>
      <c r="B277" s="77"/>
      <c r="C277" s="77"/>
      <c r="D277" s="77"/>
      <c r="E277" s="77"/>
      <c r="F277" s="144"/>
      <c r="G277" s="144"/>
      <c r="H277" s="136"/>
    </row>
    <row r="278" spans="1:8" x14ac:dyDescent="0.25">
      <c r="A278" s="139" t="s">
        <v>65</v>
      </c>
      <c r="B278" s="77"/>
      <c r="C278" s="77"/>
      <c r="D278" s="77"/>
      <c r="E278" s="77"/>
      <c r="F278" s="144"/>
      <c r="G278" s="144"/>
      <c r="H278" s="136"/>
    </row>
    <row r="279" spans="1:8" x14ac:dyDescent="0.25">
      <c r="A279" s="139" t="s">
        <v>65</v>
      </c>
      <c r="B279" s="77"/>
      <c r="C279" s="77"/>
      <c r="D279" s="77"/>
      <c r="E279" s="77"/>
      <c r="F279" s="144"/>
      <c r="G279" s="144"/>
      <c r="H279" s="136"/>
    </row>
    <row r="280" spans="1:8" x14ac:dyDescent="0.25">
      <c r="A280" s="139" t="s">
        <v>65</v>
      </c>
      <c r="B280" s="77"/>
      <c r="C280" s="77"/>
      <c r="D280" s="77"/>
      <c r="E280" s="77"/>
      <c r="F280" s="144"/>
      <c r="G280" s="144"/>
      <c r="H280" s="136"/>
    </row>
    <row r="281" spans="1:8" x14ac:dyDescent="0.25">
      <c r="A281" s="139" t="s">
        <v>65</v>
      </c>
      <c r="B281" s="77"/>
      <c r="C281" s="77"/>
      <c r="D281" s="77"/>
      <c r="E281" s="77"/>
      <c r="F281" s="144"/>
      <c r="G281" s="144"/>
      <c r="H281" s="136"/>
    </row>
    <row r="282" spans="1:8" x14ac:dyDescent="0.25">
      <c r="A282" s="139" t="s">
        <v>65</v>
      </c>
      <c r="B282" s="77"/>
      <c r="C282" s="77"/>
      <c r="D282" s="77"/>
      <c r="E282" s="77"/>
      <c r="F282" s="144"/>
      <c r="G282" s="144"/>
      <c r="H282" s="136"/>
    </row>
    <row r="283" spans="1:8" x14ac:dyDescent="0.25">
      <c r="A283" s="139" t="s">
        <v>65</v>
      </c>
      <c r="B283" s="77"/>
      <c r="C283" s="77"/>
      <c r="D283" s="77"/>
      <c r="E283" s="77"/>
      <c r="F283" s="144"/>
      <c r="G283" s="144"/>
      <c r="H283" s="136"/>
    </row>
    <row r="284" spans="1:8" x14ac:dyDescent="0.25">
      <c r="A284" s="139" t="s">
        <v>65</v>
      </c>
      <c r="B284" s="77"/>
      <c r="C284" s="77"/>
      <c r="D284" s="77"/>
      <c r="E284" s="77"/>
      <c r="F284" s="144"/>
      <c r="G284" s="144"/>
      <c r="H284" s="136"/>
    </row>
    <row r="285" spans="1:8" x14ac:dyDescent="0.25">
      <c r="A285" s="139" t="s">
        <v>65</v>
      </c>
      <c r="B285" s="77"/>
      <c r="C285" s="77"/>
      <c r="D285" s="77"/>
      <c r="E285" s="77"/>
      <c r="F285" s="144"/>
      <c r="G285" s="144"/>
      <c r="H285" s="136"/>
    </row>
    <row r="286" spans="1:8" x14ac:dyDescent="0.25">
      <c r="A286" s="139" t="s">
        <v>65</v>
      </c>
      <c r="B286" s="77"/>
      <c r="C286" s="77"/>
      <c r="D286" s="77"/>
      <c r="E286" s="77"/>
      <c r="F286" s="144"/>
      <c r="G286" s="144"/>
      <c r="H286" s="136"/>
    </row>
    <row r="287" spans="1:8" x14ac:dyDescent="0.25">
      <c r="A287" s="139" t="s">
        <v>65</v>
      </c>
      <c r="B287" s="77"/>
      <c r="C287" s="77"/>
      <c r="D287" s="77"/>
      <c r="E287" s="77"/>
      <c r="F287" s="144"/>
      <c r="G287" s="144"/>
      <c r="H287" s="136"/>
    </row>
    <row r="288" spans="1:8" x14ac:dyDescent="0.25">
      <c r="A288" s="139" t="s">
        <v>65</v>
      </c>
      <c r="B288" s="77"/>
      <c r="C288" s="77"/>
      <c r="D288" s="77"/>
      <c r="E288" s="77"/>
      <c r="F288" s="144"/>
      <c r="G288" s="144"/>
      <c r="H288" s="136"/>
    </row>
    <row r="289" spans="1:8" x14ac:dyDescent="0.25">
      <c r="A289" s="139" t="s">
        <v>65</v>
      </c>
      <c r="B289" s="77"/>
      <c r="C289" s="77"/>
      <c r="D289" s="77"/>
      <c r="E289" s="77"/>
      <c r="F289" s="144"/>
      <c r="G289" s="144"/>
      <c r="H289" s="136"/>
    </row>
    <row r="290" spans="1:8" x14ac:dyDescent="0.25">
      <c r="A290" s="139" t="s">
        <v>65</v>
      </c>
      <c r="B290" s="77"/>
      <c r="C290" s="77"/>
      <c r="D290" s="77"/>
      <c r="E290" s="77"/>
      <c r="F290" s="144"/>
      <c r="G290" s="144"/>
      <c r="H290" s="136"/>
    </row>
    <row r="291" spans="1:8" x14ac:dyDescent="0.25">
      <c r="A291" s="139" t="s">
        <v>65</v>
      </c>
      <c r="B291" s="77"/>
      <c r="C291" s="77"/>
      <c r="D291" s="77"/>
      <c r="E291" s="77"/>
      <c r="F291" s="144"/>
      <c r="G291" s="144"/>
      <c r="H291" s="136"/>
    </row>
    <row r="292" spans="1:8" x14ac:dyDescent="0.25">
      <c r="A292" s="139" t="s">
        <v>65</v>
      </c>
      <c r="B292" s="77"/>
      <c r="C292" s="77"/>
      <c r="D292" s="77"/>
      <c r="E292" s="77"/>
      <c r="F292" s="144"/>
      <c r="G292" s="144"/>
      <c r="H292" s="136"/>
    </row>
    <row r="293" spans="1:8" x14ac:dyDescent="0.25">
      <c r="A293" s="139" t="s">
        <v>65</v>
      </c>
      <c r="B293" s="77"/>
      <c r="C293" s="77"/>
      <c r="D293" s="77"/>
      <c r="E293" s="77"/>
      <c r="F293" s="144"/>
      <c r="G293" s="144"/>
      <c r="H293" s="136"/>
    </row>
    <row r="294" spans="1:8" x14ac:dyDescent="0.25">
      <c r="A294" s="139" t="s">
        <v>65</v>
      </c>
      <c r="B294" s="77"/>
      <c r="C294" s="77"/>
      <c r="D294" s="77"/>
      <c r="E294" s="77"/>
      <c r="F294" s="144"/>
      <c r="G294" s="144"/>
      <c r="H294" s="136"/>
    </row>
    <row r="295" spans="1:8" x14ac:dyDescent="0.25">
      <c r="A295" s="139" t="s">
        <v>65</v>
      </c>
      <c r="B295" s="77"/>
      <c r="C295" s="77"/>
      <c r="D295" s="77"/>
      <c r="E295" s="77"/>
      <c r="F295" s="144"/>
      <c r="G295" s="144"/>
      <c r="H295" s="136"/>
    </row>
    <row r="296" spans="1:8" x14ac:dyDescent="0.25">
      <c r="A296" s="139" t="s">
        <v>65</v>
      </c>
      <c r="B296" s="77"/>
      <c r="C296" s="77"/>
      <c r="D296" s="77"/>
      <c r="E296" s="77"/>
      <c r="F296" s="144"/>
      <c r="G296" s="144"/>
      <c r="H296" s="136"/>
    </row>
    <row r="297" spans="1:8" x14ac:dyDescent="0.25">
      <c r="A297" s="139" t="s">
        <v>65</v>
      </c>
      <c r="B297" s="77"/>
      <c r="C297" s="77"/>
      <c r="D297" s="77"/>
      <c r="E297" s="77"/>
      <c r="F297" s="144"/>
      <c r="G297" s="144"/>
      <c r="H297" s="136"/>
    </row>
    <row r="298" spans="1:8" x14ac:dyDescent="0.25">
      <c r="A298" s="139" t="s">
        <v>65</v>
      </c>
      <c r="B298" s="77"/>
      <c r="C298" s="77"/>
      <c r="D298" s="77"/>
      <c r="E298" s="77"/>
      <c r="F298" s="144"/>
      <c r="G298" s="144"/>
      <c r="H298" s="136"/>
    </row>
    <row r="299" spans="1:8" x14ac:dyDescent="0.25">
      <c r="A299" s="139" t="s">
        <v>65</v>
      </c>
      <c r="B299" s="77"/>
      <c r="C299" s="77"/>
      <c r="D299" s="77"/>
      <c r="E299" s="77"/>
      <c r="F299" s="144"/>
      <c r="G299" s="144"/>
      <c r="H299" s="136"/>
    </row>
    <row r="300" spans="1:8" x14ac:dyDescent="0.25">
      <c r="A300" s="139" t="s">
        <v>65</v>
      </c>
      <c r="B300" s="77"/>
      <c r="C300" s="77"/>
      <c r="D300" s="77"/>
      <c r="E300" s="77"/>
      <c r="F300" s="144"/>
      <c r="G300" s="144"/>
      <c r="H300" s="136"/>
    </row>
    <row r="301" spans="1:8" x14ac:dyDescent="0.25">
      <c r="A301" s="139" t="s">
        <v>65</v>
      </c>
      <c r="B301" s="77"/>
      <c r="C301" s="77"/>
      <c r="D301" s="77"/>
      <c r="E301" s="77"/>
      <c r="F301" s="144"/>
      <c r="G301" s="144"/>
      <c r="H301" s="136"/>
    </row>
    <row r="302" spans="1:8" x14ac:dyDescent="0.25">
      <c r="A302" s="139" t="s">
        <v>65</v>
      </c>
      <c r="B302" s="77"/>
      <c r="C302" s="77"/>
      <c r="D302" s="77"/>
      <c r="E302" s="77"/>
      <c r="F302" s="144"/>
      <c r="G302" s="144"/>
      <c r="H302" s="136"/>
    </row>
    <row r="303" spans="1:8" x14ac:dyDescent="0.25">
      <c r="A303" s="139" t="s">
        <v>65</v>
      </c>
      <c r="B303" s="77"/>
      <c r="C303" s="77"/>
      <c r="D303" s="77"/>
      <c r="E303" s="77"/>
      <c r="F303" s="144"/>
      <c r="G303" s="144"/>
      <c r="H303" s="136"/>
    </row>
    <row r="304" spans="1:8" x14ac:dyDescent="0.25">
      <c r="A304" s="139" t="s">
        <v>65</v>
      </c>
      <c r="B304" s="77"/>
      <c r="C304" s="77"/>
      <c r="D304" s="77"/>
      <c r="E304" s="77"/>
      <c r="F304" s="144"/>
      <c r="G304" s="144"/>
      <c r="H304" s="136"/>
    </row>
    <row r="305" spans="1:8" x14ac:dyDescent="0.25">
      <c r="A305" s="139" t="s">
        <v>65</v>
      </c>
      <c r="B305" s="77"/>
      <c r="C305" s="77"/>
      <c r="D305" s="77"/>
      <c r="E305" s="77"/>
      <c r="F305" s="144"/>
      <c r="G305" s="144"/>
      <c r="H305" s="136"/>
    </row>
    <row r="306" spans="1:8" x14ac:dyDescent="0.25">
      <c r="A306" s="139" t="s">
        <v>65</v>
      </c>
      <c r="B306" s="77"/>
      <c r="C306" s="77"/>
      <c r="D306" s="77"/>
      <c r="E306" s="77"/>
      <c r="F306" s="144"/>
      <c r="G306" s="144"/>
      <c r="H306" s="136"/>
    </row>
    <row r="307" spans="1:8" x14ac:dyDescent="0.25">
      <c r="A307" s="139" t="s">
        <v>65</v>
      </c>
      <c r="B307" s="77"/>
      <c r="C307" s="77"/>
      <c r="D307" s="77"/>
      <c r="E307" s="77"/>
      <c r="F307" s="144"/>
      <c r="G307" s="144"/>
      <c r="H307" s="136"/>
    </row>
    <row r="308" spans="1:8" x14ac:dyDescent="0.25">
      <c r="A308" s="139" t="s">
        <v>65</v>
      </c>
      <c r="B308" s="77"/>
      <c r="C308" s="77"/>
      <c r="D308" s="77"/>
      <c r="E308" s="77"/>
      <c r="F308" s="144"/>
      <c r="G308" s="144"/>
      <c r="H308" s="136"/>
    </row>
    <row r="309" spans="1:8" x14ac:dyDescent="0.25">
      <c r="A309" s="139" t="s">
        <v>65</v>
      </c>
      <c r="B309" s="77"/>
      <c r="C309" s="77"/>
      <c r="D309" s="77"/>
      <c r="E309" s="77"/>
      <c r="F309" s="144"/>
      <c r="G309" s="144"/>
      <c r="H309" s="136"/>
    </row>
    <row r="310" spans="1:8" x14ac:dyDescent="0.25">
      <c r="A310" s="139" t="s">
        <v>65</v>
      </c>
      <c r="B310" s="77"/>
      <c r="C310" s="77"/>
      <c r="D310" s="77"/>
      <c r="E310" s="77"/>
      <c r="F310" s="144"/>
      <c r="G310" s="144"/>
      <c r="H310" s="136"/>
    </row>
    <row r="311" spans="1:8" ht="15.75" thickBot="1" x14ac:dyDescent="0.3">
      <c r="A311" s="141" t="s">
        <v>65</v>
      </c>
      <c r="B311" s="142"/>
      <c r="C311" s="142"/>
      <c r="D311" s="142"/>
      <c r="E311" s="142"/>
      <c r="F311" s="145"/>
      <c r="G311" s="145"/>
      <c r="H311" s="136"/>
    </row>
    <row r="312" spans="1:8" ht="15.75" thickBot="1" x14ac:dyDescent="0.3">
      <c r="E312" s="291"/>
    </row>
    <row r="313" spans="1:8" x14ac:dyDescent="0.25">
      <c r="A313" s="72" t="str">
        <f>N_1!B148</f>
        <v>Kraftwerk 8</v>
      </c>
      <c r="B313" s="287" t="s">
        <v>63</v>
      </c>
      <c r="C313" s="287" t="s">
        <v>64</v>
      </c>
      <c r="D313" s="84" t="s">
        <v>72</v>
      </c>
      <c r="E313" s="292" t="s">
        <v>74</v>
      </c>
      <c r="F313" s="84" t="s">
        <v>67</v>
      </c>
      <c r="G313" s="84" t="s">
        <v>2</v>
      </c>
      <c r="H313" s="84"/>
    </row>
    <row r="314" spans="1:8" x14ac:dyDescent="0.25">
      <c r="A314" s="50" t="str">
        <f>N_1!B156</f>
        <v>Erzeugungsauslagen</v>
      </c>
      <c r="B314" s="68">
        <f>SUM(B316:B355)</f>
        <v>0</v>
      </c>
      <c r="C314" s="68">
        <f>SUM(C316:C355)</f>
        <v>0</v>
      </c>
      <c r="D314" s="75">
        <f>SUM(D316:D355)</f>
        <v>0</v>
      </c>
      <c r="E314" s="75">
        <f>SUM(E316:E355)</f>
        <v>0</v>
      </c>
      <c r="F314" s="110"/>
      <c r="G314" s="111"/>
      <c r="H314" s="111"/>
    </row>
    <row r="315" spans="1:8" x14ac:dyDescent="0.25">
      <c r="A315" s="46"/>
      <c r="B315" s="75"/>
      <c r="C315" s="75"/>
      <c r="D315" s="18"/>
      <c r="E315" s="122"/>
      <c r="F315" s="112"/>
      <c r="G315" s="112"/>
      <c r="H315" s="112"/>
    </row>
    <row r="316" spans="1:8" x14ac:dyDescent="0.25">
      <c r="A316" s="139" t="s">
        <v>65</v>
      </c>
      <c r="B316" s="77">
        <v>0</v>
      </c>
      <c r="C316" s="77">
        <v>0</v>
      </c>
      <c r="D316" s="77"/>
      <c r="E316" s="77"/>
      <c r="F316" s="144"/>
      <c r="G316" s="144"/>
      <c r="H316" s="136"/>
    </row>
    <row r="317" spans="1:8" x14ac:dyDescent="0.25">
      <c r="A317" s="139" t="s">
        <v>65</v>
      </c>
      <c r="B317" s="77"/>
      <c r="C317" s="77"/>
      <c r="D317" s="77"/>
      <c r="E317" s="77"/>
      <c r="F317" s="144"/>
      <c r="G317" s="144"/>
      <c r="H317" s="136"/>
    </row>
    <row r="318" spans="1:8" x14ac:dyDescent="0.25">
      <c r="A318" s="139" t="s">
        <v>65</v>
      </c>
      <c r="B318" s="77"/>
      <c r="C318" s="77"/>
      <c r="D318" s="77"/>
      <c r="E318" s="77"/>
      <c r="F318" s="144"/>
      <c r="G318" s="144"/>
      <c r="H318" s="136"/>
    </row>
    <row r="319" spans="1:8" x14ac:dyDescent="0.25">
      <c r="A319" s="139" t="s">
        <v>65</v>
      </c>
      <c r="B319" s="77"/>
      <c r="C319" s="77"/>
      <c r="D319" s="77"/>
      <c r="E319" s="77"/>
      <c r="F319" s="144"/>
      <c r="G319" s="144"/>
      <c r="H319" s="136"/>
    </row>
    <row r="320" spans="1:8" x14ac:dyDescent="0.25">
      <c r="A320" s="139" t="s">
        <v>65</v>
      </c>
      <c r="B320" s="77"/>
      <c r="C320" s="77"/>
      <c r="D320" s="77"/>
      <c r="E320" s="77"/>
      <c r="F320" s="144"/>
      <c r="G320" s="144"/>
      <c r="H320" s="136"/>
    </row>
    <row r="321" spans="1:8" x14ac:dyDescent="0.25">
      <c r="A321" s="139" t="s">
        <v>65</v>
      </c>
      <c r="B321" s="77"/>
      <c r="C321" s="77"/>
      <c r="D321" s="77"/>
      <c r="E321" s="77"/>
      <c r="F321" s="144"/>
      <c r="G321" s="144"/>
      <c r="H321" s="136"/>
    </row>
    <row r="322" spans="1:8" x14ac:dyDescent="0.25">
      <c r="A322" s="139" t="s">
        <v>65</v>
      </c>
      <c r="B322" s="77"/>
      <c r="C322" s="77"/>
      <c r="D322" s="77"/>
      <c r="E322" s="77"/>
      <c r="F322" s="144"/>
      <c r="G322" s="144"/>
      <c r="H322" s="136"/>
    </row>
    <row r="323" spans="1:8" x14ac:dyDescent="0.25">
      <c r="A323" s="139" t="s">
        <v>65</v>
      </c>
      <c r="B323" s="77"/>
      <c r="C323" s="77"/>
      <c r="D323" s="77"/>
      <c r="E323" s="77"/>
      <c r="F323" s="144"/>
      <c r="G323" s="144"/>
      <c r="H323" s="136"/>
    </row>
    <row r="324" spans="1:8" x14ac:dyDescent="0.25">
      <c r="A324" s="139" t="s">
        <v>65</v>
      </c>
      <c r="B324" s="77"/>
      <c r="C324" s="77"/>
      <c r="D324" s="77"/>
      <c r="E324" s="77"/>
      <c r="F324" s="144"/>
      <c r="G324" s="144"/>
      <c r="H324" s="136"/>
    </row>
    <row r="325" spans="1:8" x14ac:dyDescent="0.25">
      <c r="A325" s="139" t="s">
        <v>65</v>
      </c>
      <c r="B325" s="77"/>
      <c r="C325" s="77"/>
      <c r="D325" s="77"/>
      <c r="E325" s="77"/>
      <c r="F325" s="144"/>
      <c r="G325" s="144"/>
      <c r="H325" s="136"/>
    </row>
    <row r="326" spans="1:8" x14ac:dyDescent="0.25">
      <c r="A326" s="139" t="s">
        <v>65</v>
      </c>
      <c r="B326" s="77"/>
      <c r="C326" s="77"/>
      <c r="D326" s="77"/>
      <c r="E326" s="77"/>
      <c r="F326" s="144"/>
      <c r="G326" s="144"/>
      <c r="H326" s="136"/>
    </row>
    <row r="327" spans="1:8" x14ac:dyDescent="0.25">
      <c r="A327" s="139" t="s">
        <v>65</v>
      </c>
      <c r="B327" s="77"/>
      <c r="C327" s="77"/>
      <c r="D327" s="77"/>
      <c r="E327" s="77"/>
      <c r="F327" s="144"/>
      <c r="G327" s="144"/>
      <c r="H327" s="136"/>
    </row>
    <row r="328" spans="1:8" x14ac:dyDescent="0.25">
      <c r="A328" s="139" t="s">
        <v>65</v>
      </c>
      <c r="B328" s="77"/>
      <c r="C328" s="77"/>
      <c r="D328" s="77"/>
      <c r="E328" s="77"/>
      <c r="F328" s="144"/>
      <c r="G328" s="144"/>
      <c r="H328" s="136"/>
    </row>
    <row r="329" spans="1:8" x14ac:dyDescent="0.25">
      <c r="A329" s="139" t="s">
        <v>65</v>
      </c>
      <c r="B329" s="77"/>
      <c r="C329" s="77"/>
      <c r="D329" s="77"/>
      <c r="E329" s="77"/>
      <c r="F329" s="144"/>
      <c r="G329" s="144"/>
      <c r="H329" s="136"/>
    </row>
    <row r="330" spans="1:8" x14ac:dyDescent="0.25">
      <c r="A330" s="139" t="s">
        <v>65</v>
      </c>
      <c r="B330" s="77"/>
      <c r="C330" s="77"/>
      <c r="D330" s="77"/>
      <c r="E330" s="77"/>
      <c r="F330" s="144"/>
      <c r="G330" s="144"/>
      <c r="H330" s="136"/>
    </row>
    <row r="331" spans="1:8" x14ac:dyDescent="0.25">
      <c r="A331" s="139" t="s">
        <v>65</v>
      </c>
      <c r="B331" s="77"/>
      <c r="C331" s="77"/>
      <c r="D331" s="77"/>
      <c r="E331" s="77"/>
      <c r="F331" s="144"/>
      <c r="G331" s="144"/>
      <c r="H331" s="136"/>
    </row>
    <row r="332" spans="1:8" x14ac:dyDescent="0.25">
      <c r="A332" s="139" t="s">
        <v>65</v>
      </c>
      <c r="B332" s="77"/>
      <c r="C332" s="77"/>
      <c r="D332" s="77"/>
      <c r="E332" s="77"/>
      <c r="F332" s="144"/>
      <c r="G332" s="144"/>
      <c r="H332" s="136"/>
    </row>
    <row r="333" spans="1:8" x14ac:dyDescent="0.25">
      <c r="A333" s="139" t="s">
        <v>65</v>
      </c>
      <c r="B333" s="77"/>
      <c r="C333" s="77"/>
      <c r="D333" s="77"/>
      <c r="E333" s="77"/>
      <c r="F333" s="144"/>
      <c r="G333" s="144"/>
      <c r="H333" s="136"/>
    </row>
    <row r="334" spans="1:8" x14ac:dyDescent="0.25">
      <c r="A334" s="139" t="s">
        <v>65</v>
      </c>
      <c r="B334" s="77"/>
      <c r="C334" s="77"/>
      <c r="D334" s="77"/>
      <c r="E334" s="77"/>
      <c r="F334" s="144"/>
      <c r="G334" s="144"/>
      <c r="H334" s="136"/>
    </row>
    <row r="335" spans="1:8" x14ac:dyDescent="0.25">
      <c r="A335" s="139" t="s">
        <v>65</v>
      </c>
      <c r="B335" s="77"/>
      <c r="C335" s="77"/>
      <c r="D335" s="77"/>
      <c r="E335" s="77"/>
      <c r="F335" s="144"/>
      <c r="G335" s="144"/>
      <c r="H335" s="136"/>
    </row>
    <row r="336" spans="1:8" x14ac:dyDescent="0.25">
      <c r="A336" s="139" t="s">
        <v>65</v>
      </c>
      <c r="B336" s="77"/>
      <c r="C336" s="77"/>
      <c r="D336" s="77"/>
      <c r="E336" s="77"/>
      <c r="F336" s="144"/>
      <c r="G336" s="144"/>
      <c r="H336" s="136"/>
    </row>
    <row r="337" spans="1:8" x14ac:dyDescent="0.25">
      <c r="A337" s="139" t="s">
        <v>65</v>
      </c>
      <c r="B337" s="77"/>
      <c r="C337" s="77"/>
      <c r="D337" s="77"/>
      <c r="E337" s="77"/>
      <c r="F337" s="144"/>
      <c r="G337" s="144"/>
      <c r="H337" s="136"/>
    </row>
    <row r="338" spans="1:8" x14ac:dyDescent="0.25">
      <c r="A338" s="139" t="s">
        <v>65</v>
      </c>
      <c r="B338" s="77"/>
      <c r="C338" s="77"/>
      <c r="D338" s="77"/>
      <c r="E338" s="77"/>
      <c r="F338" s="144"/>
      <c r="G338" s="144"/>
      <c r="H338" s="136"/>
    </row>
    <row r="339" spans="1:8" x14ac:dyDescent="0.25">
      <c r="A339" s="139" t="s">
        <v>65</v>
      </c>
      <c r="B339" s="77"/>
      <c r="C339" s="77"/>
      <c r="D339" s="77"/>
      <c r="E339" s="77"/>
      <c r="F339" s="144"/>
      <c r="G339" s="144"/>
      <c r="H339" s="136"/>
    </row>
    <row r="340" spans="1:8" x14ac:dyDescent="0.25">
      <c r="A340" s="139" t="s">
        <v>65</v>
      </c>
      <c r="B340" s="77"/>
      <c r="C340" s="77"/>
      <c r="D340" s="77"/>
      <c r="E340" s="77"/>
      <c r="F340" s="144"/>
      <c r="G340" s="144"/>
      <c r="H340" s="136"/>
    </row>
    <row r="341" spans="1:8" x14ac:dyDescent="0.25">
      <c r="A341" s="139" t="s">
        <v>65</v>
      </c>
      <c r="B341" s="77"/>
      <c r="C341" s="77"/>
      <c r="D341" s="77"/>
      <c r="E341" s="77"/>
      <c r="F341" s="144"/>
      <c r="G341" s="144"/>
      <c r="H341" s="136"/>
    </row>
    <row r="342" spans="1:8" x14ac:dyDescent="0.25">
      <c r="A342" s="139" t="s">
        <v>65</v>
      </c>
      <c r="B342" s="77"/>
      <c r="C342" s="77"/>
      <c r="D342" s="77"/>
      <c r="E342" s="77"/>
      <c r="F342" s="144"/>
      <c r="G342" s="144"/>
      <c r="H342" s="136"/>
    </row>
    <row r="343" spans="1:8" x14ac:dyDescent="0.25">
      <c r="A343" s="139" t="s">
        <v>65</v>
      </c>
      <c r="B343" s="77"/>
      <c r="C343" s="77"/>
      <c r="D343" s="77"/>
      <c r="E343" s="77"/>
      <c r="F343" s="144"/>
      <c r="G343" s="144"/>
      <c r="H343" s="136"/>
    </row>
    <row r="344" spans="1:8" x14ac:dyDescent="0.25">
      <c r="A344" s="139" t="s">
        <v>65</v>
      </c>
      <c r="B344" s="77"/>
      <c r="C344" s="77"/>
      <c r="D344" s="77"/>
      <c r="E344" s="77"/>
      <c r="F344" s="144"/>
      <c r="G344" s="144"/>
      <c r="H344" s="136"/>
    </row>
    <row r="345" spans="1:8" x14ac:dyDescent="0.25">
      <c r="A345" s="139" t="s">
        <v>65</v>
      </c>
      <c r="B345" s="77"/>
      <c r="C345" s="77"/>
      <c r="D345" s="77"/>
      <c r="E345" s="77"/>
      <c r="F345" s="144"/>
      <c r="G345" s="144"/>
      <c r="H345" s="136"/>
    </row>
    <row r="346" spans="1:8" x14ac:dyDescent="0.25">
      <c r="A346" s="139" t="s">
        <v>65</v>
      </c>
      <c r="B346" s="77"/>
      <c r="C346" s="77"/>
      <c r="D346" s="77"/>
      <c r="E346" s="77"/>
      <c r="F346" s="144"/>
      <c r="G346" s="144"/>
      <c r="H346" s="136"/>
    </row>
    <row r="347" spans="1:8" x14ac:dyDescent="0.25">
      <c r="A347" s="139" t="s">
        <v>65</v>
      </c>
      <c r="B347" s="77"/>
      <c r="C347" s="77"/>
      <c r="D347" s="77"/>
      <c r="E347" s="77"/>
      <c r="F347" s="144"/>
      <c r="G347" s="144"/>
      <c r="H347" s="136"/>
    </row>
    <row r="348" spans="1:8" x14ac:dyDescent="0.25">
      <c r="A348" s="139" t="s">
        <v>65</v>
      </c>
      <c r="B348" s="77"/>
      <c r="C348" s="77"/>
      <c r="D348" s="77"/>
      <c r="E348" s="77"/>
      <c r="F348" s="144"/>
      <c r="G348" s="144"/>
      <c r="H348" s="136"/>
    </row>
    <row r="349" spans="1:8" x14ac:dyDescent="0.25">
      <c r="A349" s="139" t="s">
        <v>65</v>
      </c>
      <c r="B349" s="77"/>
      <c r="C349" s="77"/>
      <c r="D349" s="77"/>
      <c r="E349" s="77"/>
      <c r="F349" s="144"/>
      <c r="G349" s="144"/>
      <c r="H349" s="136"/>
    </row>
    <row r="350" spans="1:8" x14ac:dyDescent="0.25">
      <c r="A350" s="139" t="s">
        <v>65</v>
      </c>
      <c r="B350" s="77"/>
      <c r="C350" s="77"/>
      <c r="D350" s="77"/>
      <c r="E350" s="77"/>
      <c r="F350" s="144"/>
      <c r="G350" s="144"/>
      <c r="H350" s="136"/>
    </row>
    <row r="351" spans="1:8" x14ac:dyDescent="0.25">
      <c r="A351" s="139" t="s">
        <v>65</v>
      </c>
      <c r="B351" s="77"/>
      <c r="C351" s="77"/>
      <c r="D351" s="77"/>
      <c r="E351" s="77"/>
      <c r="F351" s="144"/>
      <c r="G351" s="144"/>
      <c r="H351" s="136"/>
    </row>
    <row r="352" spans="1:8" x14ac:dyDescent="0.25">
      <c r="A352" s="139" t="s">
        <v>65</v>
      </c>
      <c r="B352" s="77"/>
      <c r="C352" s="77"/>
      <c r="D352" s="77"/>
      <c r="E352" s="77"/>
      <c r="F352" s="144"/>
      <c r="G352" s="144"/>
      <c r="H352" s="136"/>
    </row>
    <row r="353" spans="1:8" x14ac:dyDescent="0.25">
      <c r="A353" s="139" t="s">
        <v>65</v>
      </c>
      <c r="B353" s="77"/>
      <c r="C353" s="77"/>
      <c r="D353" s="77"/>
      <c r="E353" s="77"/>
      <c r="F353" s="144"/>
      <c r="G353" s="144"/>
      <c r="H353" s="136"/>
    </row>
    <row r="354" spans="1:8" x14ac:dyDescent="0.25">
      <c r="A354" s="139" t="s">
        <v>65</v>
      </c>
      <c r="B354" s="77"/>
      <c r="C354" s="77"/>
      <c r="D354" s="77"/>
      <c r="E354" s="77"/>
      <c r="F354" s="144"/>
      <c r="G354" s="144"/>
      <c r="H354" s="136"/>
    </row>
    <row r="355" spans="1:8" ht="15.75" thickBot="1" x14ac:dyDescent="0.3">
      <c r="A355" s="141" t="s">
        <v>65</v>
      </c>
      <c r="B355" s="142"/>
      <c r="C355" s="142"/>
      <c r="D355" s="142"/>
      <c r="E355" s="142"/>
      <c r="F355" s="145"/>
      <c r="G355" s="145"/>
      <c r="H355" s="136"/>
    </row>
    <row r="356" spans="1:8" ht="15.75" thickBot="1" x14ac:dyDescent="0.3">
      <c r="E356" s="291"/>
    </row>
    <row r="357" spans="1:8" x14ac:dyDescent="0.25">
      <c r="A357" s="72" t="str">
        <f>N_1!B166</f>
        <v>Kraftwerk 9</v>
      </c>
      <c r="B357" s="287" t="s">
        <v>63</v>
      </c>
      <c r="C357" s="287" t="s">
        <v>64</v>
      </c>
      <c r="D357" s="84" t="s">
        <v>72</v>
      </c>
      <c r="E357" s="292" t="s">
        <v>74</v>
      </c>
      <c r="F357" s="84" t="s">
        <v>67</v>
      </c>
      <c r="G357" s="84" t="s">
        <v>2</v>
      </c>
      <c r="H357" s="84"/>
    </row>
    <row r="358" spans="1:8" x14ac:dyDescent="0.25">
      <c r="A358" s="50" t="str">
        <f>N_1!B174</f>
        <v>Erzeugungsauslagen</v>
      </c>
      <c r="B358" s="68">
        <f>SUM(B360:B399)</f>
        <v>0</v>
      </c>
      <c r="C358" s="68">
        <f>SUM(C360:C399)</f>
        <v>0</v>
      </c>
      <c r="D358" s="75">
        <f>SUM(D360:D399)</f>
        <v>0</v>
      </c>
      <c r="E358" s="75">
        <f>SUM(E360:E399)</f>
        <v>0</v>
      </c>
      <c r="F358" s="110"/>
      <c r="G358" s="111"/>
      <c r="H358" s="111"/>
    </row>
    <row r="359" spans="1:8" x14ac:dyDescent="0.25">
      <c r="A359" s="46"/>
      <c r="B359" s="75"/>
      <c r="C359" s="75"/>
      <c r="D359" s="18"/>
      <c r="E359" s="122"/>
      <c r="F359" s="112"/>
      <c r="G359" s="112"/>
      <c r="H359" s="112"/>
    </row>
    <row r="360" spans="1:8" x14ac:dyDescent="0.25">
      <c r="A360" s="139" t="s">
        <v>65</v>
      </c>
      <c r="B360" s="77">
        <v>0</v>
      </c>
      <c r="C360" s="77">
        <v>0</v>
      </c>
      <c r="D360" s="77"/>
      <c r="E360" s="77"/>
      <c r="F360" s="144"/>
      <c r="G360" s="144"/>
      <c r="H360" s="136"/>
    </row>
    <row r="361" spans="1:8" x14ac:dyDescent="0.25">
      <c r="A361" s="139" t="s">
        <v>65</v>
      </c>
      <c r="B361" s="77"/>
      <c r="C361" s="77"/>
      <c r="D361" s="77"/>
      <c r="E361" s="77"/>
      <c r="F361" s="144"/>
      <c r="G361" s="144"/>
      <c r="H361" s="136"/>
    </row>
    <row r="362" spans="1:8" x14ac:dyDescent="0.25">
      <c r="A362" s="139" t="s">
        <v>65</v>
      </c>
      <c r="B362" s="77"/>
      <c r="C362" s="77"/>
      <c r="D362" s="77"/>
      <c r="E362" s="77"/>
      <c r="F362" s="144"/>
      <c r="G362" s="144"/>
      <c r="H362" s="136"/>
    </row>
    <row r="363" spans="1:8" x14ac:dyDescent="0.25">
      <c r="A363" s="139" t="s">
        <v>65</v>
      </c>
      <c r="B363" s="77"/>
      <c r="C363" s="77"/>
      <c r="D363" s="77"/>
      <c r="E363" s="77"/>
      <c r="F363" s="144"/>
      <c r="G363" s="144"/>
      <c r="H363" s="136"/>
    </row>
    <row r="364" spans="1:8" x14ac:dyDescent="0.25">
      <c r="A364" s="139" t="s">
        <v>65</v>
      </c>
      <c r="B364" s="77"/>
      <c r="C364" s="77"/>
      <c r="D364" s="77"/>
      <c r="E364" s="77"/>
      <c r="F364" s="144"/>
      <c r="G364" s="144"/>
      <c r="H364" s="136"/>
    </row>
    <row r="365" spans="1:8" x14ac:dyDescent="0.25">
      <c r="A365" s="139" t="s">
        <v>65</v>
      </c>
      <c r="B365" s="77"/>
      <c r="C365" s="77"/>
      <c r="D365" s="77"/>
      <c r="E365" s="77"/>
      <c r="F365" s="144"/>
      <c r="G365" s="144"/>
      <c r="H365" s="136"/>
    </row>
    <row r="366" spans="1:8" x14ac:dyDescent="0.25">
      <c r="A366" s="139" t="s">
        <v>65</v>
      </c>
      <c r="B366" s="77"/>
      <c r="C366" s="77"/>
      <c r="D366" s="77"/>
      <c r="E366" s="77"/>
      <c r="F366" s="144"/>
      <c r="G366" s="144"/>
      <c r="H366" s="136"/>
    </row>
    <row r="367" spans="1:8" x14ac:dyDescent="0.25">
      <c r="A367" s="139" t="s">
        <v>65</v>
      </c>
      <c r="B367" s="77"/>
      <c r="C367" s="77"/>
      <c r="D367" s="77"/>
      <c r="E367" s="77"/>
      <c r="F367" s="144"/>
      <c r="G367" s="144"/>
      <c r="H367" s="136"/>
    </row>
    <row r="368" spans="1:8" x14ac:dyDescent="0.25">
      <c r="A368" s="139" t="s">
        <v>65</v>
      </c>
      <c r="B368" s="77"/>
      <c r="C368" s="77"/>
      <c r="D368" s="77"/>
      <c r="E368" s="77"/>
      <c r="F368" s="144"/>
      <c r="G368" s="144"/>
      <c r="H368" s="136"/>
    </row>
    <row r="369" spans="1:8" x14ac:dyDescent="0.25">
      <c r="A369" s="139" t="s">
        <v>65</v>
      </c>
      <c r="B369" s="77"/>
      <c r="C369" s="77"/>
      <c r="D369" s="77"/>
      <c r="E369" s="77"/>
      <c r="F369" s="144"/>
      <c r="G369" s="144"/>
      <c r="H369" s="136"/>
    </row>
    <row r="370" spans="1:8" x14ac:dyDescent="0.25">
      <c r="A370" s="139" t="s">
        <v>65</v>
      </c>
      <c r="B370" s="77"/>
      <c r="C370" s="77"/>
      <c r="D370" s="77"/>
      <c r="E370" s="77"/>
      <c r="F370" s="144"/>
      <c r="G370" s="144"/>
      <c r="H370" s="136"/>
    </row>
    <row r="371" spans="1:8" x14ac:dyDescent="0.25">
      <c r="A371" s="139" t="s">
        <v>65</v>
      </c>
      <c r="B371" s="77"/>
      <c r="C371" s="77"/>
      <c r="D371" s="77"/>
      <c r="E371" s="77"/>
      <c r="F371" s="144"/>
      <c r="G371" s="144"/>
      <c r="H371" s="136"/>
    </row>
    <row r="372" spans="1:8" x14ac:dyDescent="0.25">
      <c r="A372" s="139" t="s">
        <v>65</v>
      </c>
      <c r="B372" s="77"/>
      <c r="C372" s="77"/>
      <c r="D372" s="77"/>
      <c r="E372" s="77"/>
      <c r="F372" s="144"/>
      <c r="G372" s="144"/>
      <c r="H372" s="136"/>
    </row>
    <row r="373" spans="1:8" x14ac:dyDescent="0.25">
      <c r="A373" s="139" t="s">
        <v>65</v>
      </c>
      <c r="B373" s="77"/>
      <c r="C373" s="77"/>
      <c r="D373" s="77"/>
      <c r="E373" s="77"/>
      <c r="F373" s="144"/>
      <c r="G373" s="144"/>
      <c r="H373" s="136"/>
    </row>
    <row r="374" spans="1:8" x14ac:dyDescent="0.25">
      <c r="A374" s="139" t="s">
        <v>65</v>
      </c>
      <c r="B374" s="77"/>
      <c r="C374" s="77"/>
      <c r="D374" s="77"/>
      <c r="E374" s="77"/>
      <c r="F374" s="144"/>
      <c r="G374" s="144"/>
      <c r="H374" s="136"/>
    </row>
    <row r="375" spans="1:8" x14ac:dyDescent="0.25">
      <c r="A375" s="139" t="s">
        <v>65</v>
      </c>
      <c r="B375" s="77"/>
      <c r="C375" s="77"/>
      <c r="D375" s="77"/>
      <c r="E375" s="77"/>
      <c r="F375" s="144"/>
      <c r="G375" s="144"/>
      <c r="H375" s="136"/>
    </row>
    <row r="376" spans="1:8" x14ac:dyDescent="0.25">
      <c r="A376" s="139" t="s">
        <v>65</v>
      </c>
      <c r="B376" s="77"/>
      <c r="C376" s="77"/>
      <c r="D376" s="77"/>
      <c r="E376" s="77"/>
      <c r="F376" s="144"/>
      <c r="G376" s="144"/>
      <c r="H376" s="136"/>
    </row>
    <row r="377" spans="1:8" x14ac:dyDescent="0.25">
      <c r="A377" s="139" t="s">
        <v>65</v>
      </c>
      <c r="B377" s="77"/>
      <c r="C377" s="77"/>
      <c r="D377" s="77"/>
      <c r="E377" s="77"/>
      <c r="F377" s="144"/>
      <c r="G377" s="144"/>
      <c r="H377" s="136"/>
    </row>
    <row r="378" spans="1:8" x14ac:dyDescent="0.25">
      <c r="A378" s="139" t="s">
        <v>65</v>
      </c>
      <c r="B378" s="77"/>
      <c r="C378" s="77"/>
      <c r="D378" s="77"/>
      <c r="E378" s="77"/>
      <c r="F378" s="144"/>
      <c r="G378" s="144"/>
      <c r="H378" s="136"/>
    </row>
    <row r="379" spans="1:8" x14ac:dyDescent="0.25">
      <c r="A379" s="139" t="s">
        <v>65</v>
      </c>
      <c r="B379" s="77"/>
      <c r="C379" s="77"/>
      <c r="D379" s="77"/>
      <c r="E379" s="77"/>
      <c r="F379" s="144"/>
      <c r="G379" s="144"/>
      <c r="H379" s="136"/>
    </row>
    <row r="380" spans="1:8" x14ac:dyDescent="0.25">
      <c r="A380" s="139" t="s">
        <v>65</v>
      </c>
      <c r="B380" s="77"/>
      <c r="C380" s="77"/>
      <c r="D380" s="77"/>
      <c r="E380" s="77"/>
      <c r="F380" s="144"/>
      <c r="G380" s="144"/>
      <c r="H380" s="136"/>
    </row>
    <row r="381" spans="1:8" x14ac:dyDescent="0.25">
      <c r="A381" s="139" t="s">
        <v>65</v>
      </c>
      <c r="B381" s="77"/>
      <c r="C381" s="77"/>
      <c r="D381" s="77"/>
      <c r="E381" s="77"/>
      <c r="F381" s="144"/>
      <c r="G381" s="144"/>
      <c r="H381" s="136"/>
    </row>
    <row r="382" spans="1:8" x14ac:dyDescent="0.25">
      <c r="A382" s="139" t="s">
        <v>65</v>
      </c>
      <c r="B382" s="77"/>
      <c r="C382" s="77"/>
      <c r="D382" s="77"/>
      <c r="E382" s="77"/>
      <c r="F382" s="144"/>
      <c r="G382" s="144"/>
      <c r="H382" s="136"/>
    </row>
    <row r="383" spans="1:8" x14ac:dyDescent="0.25">
      <c r="A383" s="139" t="s">
        <v>65</v>
      </c>
      <c r="B383" s="77"/>
      <c r="C383" s="77"/>
      <c r="D383" s="77"/>
      <c r="E383" s="77"/>
      <c r="F383" s="144"/>
      <c r="G383" s="144"/>
      <c r="H383" s="136"/>
    </row>
    <row r="384" spans="1:8" x14ac:dyDescent="0.25">
      <c r="A384" s="139" t="s">
        <v>65</v>
      </c>
      <c r="B384" s="77"/>
      <c r="C384" s="77"/>
      <c r="D384" s="77"/>
      <c r="E384" s="77"/>
      <c r="F384" s="144"/>
      <c r="G384" s="144"/>
      <c r="H384" s="136"/>
    </row>
    <row r="385" spans="1:8" x14ac:dyDescent="0.25">
      <c r="A385" s="139" t="s">
        <v>65</v>
      </c>
      <c r="B385" s="77"/>
      <c r="C385" s="77"/>
      <c r="D385" s="77"/>
      <c r="E385" s="77"/>
      <c r="F385" s="144"/>
      <c r="G385" s="144"/>
      <c r="H385" s="136"/>
    </row>
    <row r="386" spans="1:8" x14ac:dyDescent="0.25">
      <c r="A386" s="139" t="s">
        <v>65</v>
      </c>
      <c r="B386" s="77"/>
      <c r="C386" s="77"/>
      <c r="D386" s="77"/>
      <c r="E386" s="77"/>
      <c r="F386" s="144"/>
      <c r="G386" s="144"/>
      <c r="H386" s="136"/>
    </row>
    <row r="387" spans="1:8" x14ac:dyDescent="0.25">
      <c r="A387" s="139" t="s">
        <v>65</v>
      </c>
      <c r="B387" s="77"/>
      <c r="C387" s="77"/>
      <c r="D387" s="77"/>
      <c r="E387" s="77"/>
      <c r="F387" s="144"/>
      <c r="G387" s="144"/>
      <c r="H387" s="136"/>
    </row>
    <row r="388" spans="1:8" x14ac:dyDescent="0.25">
      <c r="A388" s="139" t="s">
        <v>65</v>
      </c>
      <c r="B388" s="77"/>
      <c r="C388" s="77"/>
      <c r="D388" s="77"/>
      <c r="E388" s="77"/>
      <c r="F388" s="144"/>
      <c r="G388" s="144"/>
      <c r="H388" s="136"/>
    </row>
    <row r="389" spans="1:8" x14ac:dyDescent="0.25">
      <c r="A389" s="139" t="s">
        <v>65</v>
      </c>
      <c r="B389" s="77"/>
      <c r="C389" s="77"/>
      <c r="D389" s="77"/>
      <c r="E389" s="77"/>
      <c r="F389" s="144"/>
      <c r="G389" s="144"/>
      <c r="H389" s="136"/>
    </row>
    <row r="390" spans="1:8" x14ac:dyDescent="0.25">
      <c r="A390" s="139" t="s">
        <v>65</v>
      </c>
      <c r="B390" s="77"/>
      <c r="C390" s="77"/>
      <c r="D390" s="77"/>
      <c r="E390" s="77"/>
      <c r="F390" s="144"/>
      <c r="G390" s="144"/>
      <c r="H390" s="136"/>
    </row>
    <row r="391" spans="1:8" x14ac:dyDescent="0.25">
      <c r="A391" s="139" t="s">
        <v>65</v>
      </c>
      <c r="B391" s="77"/>
      <c r="C391" s="77"/>
      <c r="D391" s="77"/>
      <c r="E391" s="77"/>
      <c r="F391" s="144"/>
      <c r="G391" s="144"/>
      <c r="H391" s="136"/>
    </row>
    <row r="392" spans="1:8" x14ac:dyDescent="0.25">
      <c r="A392" s="139" t="s">
        <v>65</v>
      </c>
      <c r="B392" s="77"/>
      <c r="C392" s="77"/>
      <c r="D392" s="77"/>
      <c r="E392" s="77"/>
      <c r="F392" s="144"/>
      <c r="G392" s="144"/>
      <c r="H392" s="136"/>
    </row>
    <row r="393" spans="1:8" x14ac:dyDescent="0.25">
      <c r="A393" s="139" t="s">
        <v>65</v>
      </c>
      <c r="B393" s="77"/>
      <c r="C393" s="77"/>
      <c r="D393" s="77"/>
      <c r="E393" s="77"/>
      <c r="F393" s="144"/>
      <c r="G393" s="144"/>
      <c r="H393" s="136"/>
    </row>
    <row r="394" spans="1:8" x14ac:dyDescent="0.25">
      <c r="A394" s="139" t="s">
        <v>65</v>
      </c>
      <c r="B394" s="77"/>
      <c r="C394" s="77"/>
      <c r="D394" s="77"/>
      <c r="E394" s="77"/>
      <c r="F394" s="144"/>
      <c r="G394" s="144"/>
      <c r="H394" s="136"/>
    </row>
    <row r="395" spans="1:8" x14ac:dyDescent="0.25">
      <c r="A395" s="139" t="s">
        <v>65</v>
      </c>
      <c r="B395" s="77"/>
      <c r="C395" s="77"/>
      <c r="D395" s="77"/>
      <c r="E395" s="77"/>
      <c r="F395" s="144"/>
      <c r="G395" s="144"/>
      <c r="H395" s="136"/>
    </row>
    <row r="396" spans="1:8" x14ac:dyDescent="0.25">
      <c r="A396" s="139" t="s">
        <v>65</v>
      </c>
      <c r="B396" s="77"/>
      <c r="C396" s="77"/>
      <c r="D396" s="77"/>
      <c r="E396" s="77"/>
      <c r="F396" s="144"/>
      <c r="G396" s="144"/>
      <c r="H396" s="136"/>
    </row>
    <row r="397" spans="1:8" x14ac:dyDescent="0.25">
      <c r="A397" s="139" t="s">
        <v>65</v>
      </c>
      <c r="B397" s="77"/>
      <c r="C397" s="77"/>
      <c r="D397" s="77"/>
      <c r="E397" s="77"/>
      <c r="F397" s="144"/>
      <c r="G397" s="144"/>
      <c r="H397" s="136"/>
    </row>
    <row r="398" spans="1:8" x14ac:dyDescent="0.25">
      <c r="A398" s="139" t="s">
        <v>65</v>
      </c>
      <c r="B398" s="77"/>
      <c r="C398" s="77"/>
      <c r="D398" s="77"/>
      <c r="E398" s="77"/>
      <c r="F398" s="144"/>
      <c r="G398" s="144"/>
      <c r="H398" s="136"/>
    </row>
    <row r="399" spans="1:8" ht="15.75" thickBot="1" x14ac:dyDescent="0.3">
      <c r="A399" s="141" t="s">
        <v>65</v>
      </c>
      <c r="B399" s="142"/>
      <c r="C399" s="142"/>
      <c r="D399" s="142"/>
      <c r="E399" s="142"/>
      <c r="F399" s="145"/>
      <c r="G399" s="145"/>
      <c r="H399" s="136"/>
    </row>
    <row r="400" spans="1:8" ht="15.75" thickBot="1" x14ac:dyDescent="0.3">
      <c r="E400" s="291"/>
    </row>
    <row r="401" spans="1:8" x14ac:dyDescent="0.25">
      <c r="A401" s="82" t="str">
        <f>N_1!B184</f>
        <v>Kraftwerk 10</v>
      </c>
      <c r="B401" s="287" t="s">
        <v>63</v>
      </c>
      <c r="C401" s="287" t="s">
        <v>64</v>
      </c>
      <c r="D401" s="84" t="s">
        <v>72</v>
      </c>
      <c r="E401" s="292" t="s">
        <v>74</v>
      </c>
      <c r="F401" s="84" t="s">
        <v>67</v>
      </c>
      <c r="G401" s="84" t="s">
        <v>2</v>
      </c>
      <c r="H401" s="84"/>
    </row>
    <row r="402" spans="1:8" x14ac:dyDescent="0.25">
      <c r="A402" s="50" t="str">
        <f>N_1!B192</f>
        <v>Erzeugungsauslagen</v>
      </c>
      <c r="B402" s="68">
        <f>SUM(B404:B443)</f>
        <v>0</v>
      </c>
      <c r="C402" s="68">
        <f>SUM(C404:C443)</f>
        <v>0</v>
      </c>
      <c r="D402" s="75">
        <f>SUM(D404:D443)</f>
        <v>0</v>
      </c>
      <c r="E402" s="75">
        <f>SUM(E404:E443)</f>
        <v>0</v>
      </c>
      <c r="F402" s="110"/>
      <c r="G402" s="111"/>
      <c r="H402" s="111"/>
    </row>
    <row r="403" spans="1:8" x14ac:dyDescent="0.25">
      <c r="A403" s="46"/>
      <c r="B403" s="75"/>
      <c r="C403" s="75"/>
      <c r="D403" s="18"/>
      <c r="E403" s="122"/>
      <c r="F403" s="112"/>
      <c r="G403" s="112"/>
      <c r="H403" s="112"/>
    </row>
    <row r="404" spans="1:8" x14ac:dyDescent="0.25">
      <c r="A404" s="139" t="s">
        <v>65</v>
      </c>
      <c r="B404" s="77">
        <v>0</v>
      </c>
      <c r="C404" s="77">
        <v>0</v>
      </c>
      <c r="D404" s="77"/>
      <c r="E404" s="77"/>
      <c r="F404" s="144"/>
      <c r="G404" s="144"/>
      <c r="H404" s="136"/>
    </row>
    <row r="405" spans="1:8" x14ac:dyDescent="0.25">
      <c r="A405" s="139" t="s">
        <v>65</v>
      </c>
      <c r="B405" s="77"/>
      <c r="C405" s="77"/>
      <c r="D405" s="77"/>
      <c r="E405" s="77"/>
      <c r="F405" s="144"/>
      <c r="G405" s="144"/>
      <c r="H405" s="136"/>
    </row>
    <row r="406" spans="1:8" x14ac:dyDescent="0.25">
      <c r="A406" s="139" t="s">
        <v>65</v>
      </c>
      <c r="B406" s="77"/>
      <c r="C406" s="77"/>
      <c r="D406" s="77"/>
      <c r="E406" s="77"/>
      <c r="F406" s="144"/>
      <c r="G406" s="144"/>
      <c r="H406" s="136"/>
    </row>
    <row r="407" spans="1:8" x14ac:dyDescent="0.25">
      <c r="A407" s="139" t="s">
        <v>65</v>
      </c>
      <c r="B407" s="77"/>
      <c r="C407" s="77"/>
      <c r="D407" s="77"/>
      <c r="E407" s="77"/>
      <c r="F407" s="144"/>
      <c r="G407" s="144"/>
      <c r="H407" s="136"/>
    </row>
    <row r="408" spans="1:8" x14ac:dyDescent="0.25">
      <c r="A408" s="139" t="s">
        <v>65</v>
      </c>
      <c r="B408" s="77"/>
      <c r="C408" s="77"/>
      <c r="D408" s="77"/>
      <c r="E408" s="77"/>
      <c r="F408" s="144"/>
      <c r="G408" s="144"/>
      <c r="H408" s="136"/>
    </row>
    <row r="409" spans="1:8" x14ac:dyDescent="0.25">
      <c r="A409" s="139" t="s">
        <v>65</v>
      </c>
      <c r="B409" s="77"/>
      <c r="C409" s="77"/>
      <c r="D409" s="77"/>
      <c r="E409" s="77"/>
      <c r="F409" s="144"/>
      <c r="G409" s="144"/>
      <c r="H409" s="136"/>
    </row>
    <row r="410" spans="1:8" x14ac:dyDescent="0.25">
      <c r="A410" s="139" t="s">
        <v>65</v>
      </c>
      <c r="B410" s="77"/>
      <c r="C410" s="77"/>
      <c r="D410" s="77"/>
      <c r="E410" s="77"/>
      <c r="F410" s="144"/>
      <c r="G410" s="144"/>
      <c r="H410" s="136"/>
    </row>
    <row r="411" spans="1:8" x14ac:dyDescent="0.25">
      <c r="A411" s="139" t="s">
        <v>65</v>
      </c>
      <c r="B411" s="77"/>
      <c r="C411" s="77"/>
      <c r="D411" s="77"/>
      <c r="E411" s="77"/>
      <c r="F411" s="144"/>
      <c r="G411" s="144"/>
      <c r="H411" s="136"/>
    </row>
    <row r="412" spans="1:8" x14ac:dyDescent="0.25">
      <c r="A412" s="139" t="s">
        <v>65</v>
      </c>
      <c r="B412" s="77"/>
      <c r="C412" s="77"/>
      <c r="D412" s="77"/>
      <c r="E412" s="77"/>
      <c r="F412" s="144"/>
      <c r="G412" s="144"/>
      <c r="H412" s="136"/>
    </row>
    <row r="413" spans="1:8" x14ac:dyDescent="0.25">
      <c r="A413" s="139" t="s">
        <v>65</v>
      </c>
      <c r="B413" s="77"/>
      <c r="C413" s="77"/>
      <c r="D413" s="77"/>
      <c r="E413" s="77"/>
      <c r="F413" s="144"/>
      <c r="G413" s="144"/>
      <c r="H413" s="136"/>
    </row>
    <row r="414" spans="1:8" x14ac:dyDescent="0.25">
      <c r="A414" s="139" t="s">
        <v>65</v>
      </c>
      <c r="B414" s="77"/>
      <c r="C414" s="77"/>
      <c r="D414" s="77"/>
      <c r="E414" s="77"/>
      <c r="F414" s="144"/>
      <c r="G414" s="144"/>
      <c r="H414" s="136"/>
    </row>
    <row r="415" spans="1:8" x14ac:dyDescent="0.25">
      <c r="A415" s="139" t="s">
        <v>65</v>
      </c>
      <c r="B415" s="77"/>
      <c r="C415" s="77"/>
      <c r="D415" s="77"/>
      <c r="E415" s="77"/>
      <c r="F415" s="144"/>
      <c r="G415" s="136"/>
      <c r="H415" s="136"/>
    </row>
    <row r="416" spans="1:8" x14ac:dyDescent="0.25">
      <c r="A416" s="139" t="s">
        <v>65</v>
      </c>
      <c r="B416" s="77"/>
      <c r="C416" s="77"/>
      <c r="D416" s="77"/>
      <c r="E416" s="77"/>
      <c r="F416" s="144"/>
      <c r="G416" s="144"/>
      <c r="H416" s="136"/>
    </row>
    <row r="417" spans="1:8" x14ac:dyDescent="0.25">
      <c r="A417" s="139" t="s">
        <v>65</v>
      </c>
      <c r="B417" s="77"/>
      <c r="C417" s="77"/>
      <c r="D417" s="77"/>
      <c r="E417" s="77"/>
      <c r="F417" s="144"/>
      <c r="G417" s="144"/>
      <c r="H417" s="136"/>
    </row>
    <row r="418" spans="1:8" x14ac:dyDescent="0.25">
      <c r="A418" s="139" t="s">
        <v>65</v>
      </c>
      <c r="B418" s="77"/>
      <c r="C418" s="77"/>
      <c r="D418" s="77"/>
      <c r="E418" s="77"/>
      <c r="F418" s="144"/>
      <c r="G418" s="144"/>
      <c r="H418" s="136"/>
    </row>
    <row r="419" spans="1:8" x14ac:dyDescent="0.25">
      <c r="A419" s="139" t="s">
        <v>65</v>
      </c>
      <c r="B419" s="77"/>
      <c r="C419" s="77"/>
      <c r="D419" s="77"/>
      <c r="E419" s="77"/>
      <c r="F419" s="144"/>
      <c r="G419" s="144"/>
      <c r="H419" s="136"/>
    </row>
    <row r="420" spans="1:8" x14ac:dyDescent="0.25">
      <c r="A420" s="139" t="s">
        <v>65</v>
      </c>
      <c r="B420" s="77"/>
      <c r="C420" s="77"/>
      <c r="D420" s="77"/>
      <c r="E420" s="77"/>
      <c r="F420" s="144"/>
      <c r="G420" s="144"/>
      <c r="H420" s="136"/>
    </row>
    <row r="421" spans="1:8" x14ac:dyDescent="0.25">
      <c r="A421" s="139" t="s">
        <v>65</v>
      </c>
      <c r="B421" s="77"/>
      <c r="C421" s="77"/>
      <c r="D421" s="77"/>
      <c r="E421" s="77"/>
      <c r="F421" s="144"/>
      <c r="G421" s="144"/>
      <c r="H421" s="136"/>
    </row>
    <row r="422" spans="1:8" x14ac:dyDescent="0.25">
      <c r="A422" s="139" t="s">
        <v>65</v>
      </c>
      <c r="B422" s="77"/>
      <c r="C422" s="77"/>
      <c r="D422" s="77"/>
      <c r="E422" s="77"/>
      <c r="F422" s="144"/>
      <c r="G422" s="144"/>
      <c r="H422" s="136"/>
    </row>
    <row r="423" spans="1:8" x14ac:dyDescent="0.25">
      <c r="A423" s="139" t="s">
        <v>65</v>
      </c>
      <c r="B423" s="77"/>
      <c r="C423" s="77"/>
      <c r="D423" s="77"/>
      <c r="E423" s="77"/>
      <c r="F423" s="144"/>
      <c r="G423" s="144"/>
      <c r="H423" s="136"/>
    </row>
    <row r="424" spans="1:8" x14ac:dyDescent="0.25">
      <c r="A424" s="139" t="s">
        <v>65</v>
      </c>
      <c r="B424" s="77"/>
      <c r="C424" s="77"/>
      <c r="D424" s="77"/>
      <c r="E424" s="77"/>
      <c r="F424" s="144"/>
      <c r="G424" s="144"/>
      <c r="H424" s="136"/>
    </row>
    <row r="425" spans="1:8" x14ac:dyDescent="0.25">
      <c r="A425" s="139" t="s">
        <v>65</v>
      </c>
      <c r="B425" s="77"/>
      <c r="C425" s="77"/>
      <c r="D425" s="77"/>
      <c r="E425" s="77"/>
      <c r="F425" s="144"/>
      <c r="G425" s="144"/>
      <c r="H425" s="136"/>
    </row>
    <row r="426" spans="1:8" x14ac:dyDescent="0.25">
      <c r="A426" s="139" t="s">
        <v>65</v>
      </c>
      <c r="B426" s="77"/>
      <c r="C426" s="77"/>
      <c r="D426" s="77"/>
      <c r="E426" s="77"/>
      <c r="F426" s="144"/>
      <c r="G426" s="144"/>
      <c r="H426" s="136"/>
    </row>
    <row r="427" spans="1:8" x14ac:dyDescent="0.25">
      <c r="A427" s="139" t="s">
        <v>65</v>
      </c>
      <c r="B427" s="77"/>
      <c r="C427" s="77"/>
      <c r="D427" s="77"/>
      <c r="E427" s="77"/>
      <c r="F427" s="144"/>
      <c r="G427" s="144"/>
      <c r="H427" s="136"/>
    </row>
    <row r="428" spans="1:8" x14ac:dyDescent="0.25">
      <c r="A428" s="139" t="s">
        <v>65</v>
      </c>
      <c r="B428" s="77"/>
      <c r="C428" s="77"/>
      <c r="D428" s="77"/>
      <c r="E428" s="77"/>
      <c r="F428" s="144"/>
      <c r="G428" s="144"/>
      <c r="H428" s="136"/>
    </row>
    <row r="429" spans="1:8" x14ac:dyDescent="0.25">
      <c r="A429" s="139" t="s">
        <v>65</v>
      </c>
      <c r="B429" s="77"/>
      <c r="C429" s="77"/>
      <c r="D429" s="77"/>
      <c r="E429" s="77"/>
      <c r="F429" s="144"/>
      <c r="G429" s="144"/>
      <c r="H429" s="136"/>
    </row>
    <row r="430" spans="1:8" x14ac:dyDescent="0.25">
      <c r="A430" s="139" t="s">
        <v>65</v>
      </c>
      <c r="B430" s="77"/>
      <c r="C430" s="77"/>
      <c r="D430" s="77"/>
      <c r="E430" s="77"/>
      <c r="F430" s="144"/>
      <c r="G430" s="144"/>
      <c r="H430" s="136"/>
    </row>
    <row r="431" spans="1:8" x14ac:dyDescent="0.25">
      <c r="A431" s="139" t="s">
        <v>65</v>
      </c>
      <c r="B431" s="77"/>
      <c r="C431" s="77"/>
      <c r="D431" s="77"/>
      <c r="E431" s="77"/>
      <c r="F431" s="144"/>
      <c r="G431" s="144"/>
      <c r="H431" s="136"/>
    </row>
    <row r="432" spans="1:8" x14ac:dyDescent="0.25">
      <c r="A432" s="139" t="s">
        <v>65</v>
      </c>
      <c r="B432" s="77"/>
      <c r="C432" s="77"/>
      <c r="D432" s="77"/>
      <c r="E432" s="77"/>
      <c r="F432" s="144"/>
      <c r="G432" s="144"/>
      <c r="H432" s="136"/>
    </row>
    <row r="433" spans="1:8" x14ac:dyDescent="0.25">
      <c r="A433" s="139" t="s">
        <v>65</v>
      </c>
      <c r="B433" s="77"/>
      <c r="C433" s="77"/>
      <c r="D433" s="77"/>
      <c r="E433" s="77"/>
      <c r="F433" s="144"/>
      <c r="G433" s="144"/>
      <c r="H433" s="136"/>
    </row>
    <row r="434" spans="1:8" x14ac:dyDescent="0.25">
      <c r="A434" s="139" t="s">
        <v>65</v>
      </c>
      <c r="B434" s="77"/>
      <c r="C434" s="77"/>
      <c r="D434" s="77"/>
      <c r="E434" s="77"/>
      <c r="F434" s="144"/>
      <c r="G434" s="144"/>
      <c r="H434" s="136"/>
    </row>
    <row r="435" spans="1:8" x14ac:dyDescent="0.25">
      <c r="A435" s="139" t="s">
        <v>65</v>
      </c>
      <c r="B435" s="77"/>
      <c r="C435" s="77"/>
      <c r="D435" s="77"/>
      <c r="E435" s="77"/>
      <c r="F435" s="144"/>
      <c r="G435" s="144"/>
      <c r="H435" s="136"/>
    </row>
    <row r="436" spans="1:8" x14ac:dyDescent="0.25">
      <c r="A436" s="139" t="s">
        <v>65</v>
      </c>
      <c r="B436" s="77"/>
      <c r="C436" s="77"/>
      <c r="D436" s="77"/>
      <c r="E436" s="77"/>
      <c r="F436" s="144"/>
      <c r="G436" s="144"/>
      <c r="H436" s="136"/>
    </row>
    <row r="437" spans="1:8" x14ac:dyDescent="0.25">
      <c r="A437" s="139" t="s">
        <v>65</v>
      </c>
      <c r="B437" s="77"/>
      <c r="C437" s="77"/>
      <c r="D437" s="77"/>
      <c r="E437" s="77"/>
      <c r="F437" s="144"/>
      <c r="G437" s="144"/>
      <c r="H437" s="136"/>
    </row>
    <row r="438" spans="1:8" x14ac:dyDescent="0.25">
      <c r="A438" s="139" t="s">
        <v>65</v>
      </c>
      <c r="B438" s="77"/>
      <c r="C438" s="77"/>
      <c r="D438" s="77"/>
      <c r="E438" s="77"/>
      <c r="F438" s="144"/>
      <c r="G438" s="144"/>
      <c r="H438" s="136"/>
    </row>
    <row r="439" spans="1:8" x14ac:dyDescent="0.25">
      <c r="A439" s="139" t="s">
        <v>65</v>
      </c>
      <c r="B439" s="77"/>
      <c r="C439" s="77"/>
      <c r="D439" s="77"/>
      <c r="E439" s="77"/>
      <c r="F439" s="144"/>
      <c r="G439" s="144"/>
      <c r="H439" s="136"/>
    </row>
    <row r="440" spans="1:8" x14ac:dyDescent="0.25">
      <c r="A440" s="139" t="s">
        <v>65</v>
      </c>
      <c r="B440" s="77"/>
      <c r="C440" s="77"/>
      <c r="D440" s="77"/>
      <c r="E440" s="77"/>
      <c r="F440" s="144"/>
      <c r="G440" s="144"/>
      <c r="H440" s="136"/>
    </row>
    <row r="441" spans="1:8" x14ac:dyDescent="0.25">
      <c r="A441" s="139" t="s">
        <v>65</v>
      </c>
      <c r="B441" s="77"/>
      <c r="C441" s="77"/>
      <c r="D441" s="77"/>
      <c r="E441" s="77"/>
      <c r="F441" s="144"/>
      <c r="G441" s="144"/>
      <c r="H441" s="136"/>
    </row>
    <row r="442" spans="1:8" x14ac:dyDescent="0.25">
      <c r="A442" s="139" t="s">
        <v>65</v>
      </c>
      <c r="B442" s="77"/>
      <c r="C442" s="77"/>
      <c r="D442" s="77"/>
      <c r="E442" s="77"/>
      <c r="F442" s="144"/>
      <c r="G442" s="144"/>
      <c r="H442" s="136"/>
    </row>
    <row r="443" spans="1:8" ht="15.75" thickBot="1" x14ac:dyDescent="0.3">
      <c r="A443" s="141" t="s">
        <v>65</v>
      </c>
      <c r="B443" s="142"/>
      <c r="C443" s="142"/>
      <c r="D443" s="142"/>
      <c r="E443" s="142"/>
      <c r="F443" s="145"/>
      <c r="G443" s="145"/>
      <c r="H443" s="136"/>
    </row>
    <row r="444" spans="1:8" ht="15.75" thickBot="1" x14ac:dyDescent="0.3">
      <c r="A444" s="274"/>
      <c r="B444" s="275"/>
      <c r="C444" s="275"/>
      <c r="D444" s="275"/>
      <c r="E444" s="293"/>
      <c r="F444" s="277"/>
      <c r="G444" s="277"/>
      <c r="H444" s="276"/>
    </row>
    <row r="445" spans="1:8" x14ac:dyDescent="0.25">
      <c r="A445" s="190" t="str">
        <f>N_1!B202</f>
        <v>Kraftwerk 11</v>
      </c>
      <c r="B445" s="287" t="s">
        <v>63</v>
      </c>
      <c r="C445" s="287" t="s">
        <v>64</v>
      </c>
      <c r="D445" s="84" t="s">
        <v>72</v>
      </c>
      <c r="E445" s="292" t="s">
        <v>74</v>
      </c>
      <c r="F445" s="84" t="s">
        <v>67</v>
      </c>
      <c r="G445" s="278" t="s">
        <v>2</v>
      </c>
      <c r="H445" s="276"/>
    </row>
    <row r="446" spans="1:8" x14ac:dyDescent="0.25">
      <c r="A446" s="279" t="str">
        <f>N_1!B210</f>
        <v>Erzeugungsauslagen</v>
      </c>
      <c r="B446" s="68">
        <f>SUM(B448:B487)</f>
        <v>0</v>
      </c>
      <c r="C446" s="68">
        <f>SUM(C448:C487)</f>
        <v>0</v>
      </c>
      <c r="D446" s="271">
        <f>SUM(D448:D487)</f>
        <v>0</v>
      </c>
      <c r="E446" s="271">
        <f>SUM(E448:E487)</f>
        <v>0</v>
      </c>
      <c r="F446" s="272"/>
      <c r="G446" s="280"/>
      <c r="H446" s="276"/>
    </row>
    <row r="447" spans="1:8" x14ac:dyDescent="0.25">
      <c r="A447" s="134"/>
      <c r="B447" s="271"/>
      <c r="C447" s="271"/>
      <c r="D447" s="273"/>
      <c r="E447" s="447"/>
      <c r="F447" s="270"/>
      <c r="G447" s="281"/>
      <c r="H447" s="276"/>
    </row>
    <row r="448" spans="1:8" x14ac:dyDescent="0.25">
      <c r="A448" s="380" t="s">
        <v>65</v>
      </c>
      <c r="B448" s="362">
        <v>0</v>
      </c>
      <c r="C448" s="362">
        <v>0</v>
      </c>
      <c r="D448" s="362"/>
      <c r="E448" s="362"/>
      <c r="F448" s="381"/>
      <c r="G448" s="382"/>
      <c r="H448" s="276"/>
    </row>
    <row r="449" spans="1:8" x14ac:dyDescent="0.25">
      <c r="A449" s="380" t="s">
        <v>65</v>
      </c>
      <c r="B449" s="362"/>
      <c r="C449" s="362"/>
      <c r="D449" s="362"/>
      <c r="E449" s="362"/>
      <c r="F449" s="381"/>
      <c r="G449" s="382"/>
      <c r="H449" s="276"/>
    </row>
    <row r="450" spans="1:8" x14ac:dyDescent="0.25">
      <c r="A450" s="380" t="s">
        <v>65</v>
      </c>
      <c r="B450" s="362"/>
      <c r="C450" s="362"/>
      <c r="D450" s="362"/>
      <c r="E450" s="362"/>
      <c r="F450" s="381"/>
      <c r="G450" s="382"/>
      <c r="H450" s="276"/>
    </row>
    <row r="451" spans="1:8" x14ac:dyDescent="0.25">
      <c r="A451" s="380" t="s">
        <v>65</v>
      </c>
      <c r="B451" s="362"/>
      <c r="C451" s="362"/>
      <c r="D451" s="362"/>
      <c r="E451" s="362"/>
      <c r="F451" s="381"/>
      <c r="G451" s="382"/>
      <c r="H451" s="276"/>
    </row>
    <row r="452" spans="1:8" x14ac:dyDescent="0.25">
      <c r="A452" s="380" t="s">
        <v>65</v>
      </c>
      <c r="B452" s="362"/>
      <c r="C452" s="362"/>
      <c r="D452" s="362"/>
      <c r="E452" s="362"/>
      <c r="F452" s="381"/>
      <c r="G452" s="382"/>
      <c r="H452" s="276"/>
    </row>
    <row r="453" spans="1:8" x14ac:dyDescent="0.25">
      <c r="A453" s="380" t="s">
        <v>65</v>
      </c>
      <c r="B453" s="362"/>
      <c r="C453" s="362"/>
      <c r="D453" s="362"/>
      <c r="E453" s="362"/>
      <c r="F453" s="381"/>
      <c r="G453" s="382"/>
      <c r="H453" s="276"/>
    </row>
    <row r="454" spans="1:8" x14ac:dyDescent="0.25">
      <c r="A454" s="380" t="s">
        <v>65</v>
      </c>
      <c r="B454" s="362"/>
      <c r="C454" s="362"/>
      <c r="D454" s="362"/>
      <c r="E454" s="362"/>
      <c r="F454" s="381"/>
      <c r="G454" s="382"/>
      <c r="H454" s="276"/>
    </row>
    <row r="455" spans="1:8" x14ac:dyDescent="0.25">
      <c r="A455" s="380" t="s">
        <v>65</v>
      </c>
      <c r="B455" s="362"/>
      <c r="C455" s="362"/>
      <c r="D455" s="362"/>
      <c r="E455" s="362"/>
      <c r="F455" s="381"/>
      <c r="G455" s="382"/>
      <c r="H455" s="276"/>
    </row>
    <row r="456" spans="1:8" x14ac:dyDescent="0.25">
      <c r="A456" s="380" t="s">
        <v>65</v>
      </c>
      <c r="B456" s="362"/>
      <c r="C456" s="362"/>
      <c r="D456" s="362"/>
      <c r="E456" s="362"/>
      <c r="F456" s="381"/>
      <c r="G456" s="382"/>
      <c r="H456" s="276"/>
    </row>
    <row r="457" spans="1:8" x14ac:dyDescent="0.25">
      <c r="A457" s="380" t="s">
        <v>65</v>
      </c>
      <c r="B457" s="362"/>
      <c r="C457" s="362"/>
      <c r="D457" s="362"/>
      <c r="E457" s="362"/>
      <c r="F457" s="381"/>
      <c r="G457" s="382"/>
      <c r="H457" s="276"/>
    </row>
    <row r="458" spans="1:8" x14ac:dyDescent="0.25">
      <c r="A458" s="380" t="s">
        <v>65</v>
      </c>
      <c r="B458" s="362"/>
      <c r="C458" s="362"/>
      <c r="D458" s="362"/>
      <c r="E458" s="362"/>
      <c r="F458" s="381"/>
      <c r="G458" s="382"/>
      <c r="H458" s="276"/>
    </row>
    <row r="459" spans="1:8" x14ac:dyDescent="0.25">
      <c r="A459" s="380" t="s">
        <v>65</v>
      </c>
      <c r="B459" s="362"/>
      <c r="C459" s="362"/>
      <c r="D459" s="362"/>
      <c r="E459" s="362"/>
      <c r="F459" s="381"/>
      <c r="G459" s="385"/>
      <c r="H459" s="276"/>
    </row>
    <row r="460" spans="1:8" x14ac:dyDescent="0.25">
      <c r="A460" s="380" t="s">
        <v>65</v>
      </c>
      <c r="B460" s="362"/>
      <c r="C460" s="362"/>
      <c r="D460" s="362"/>
      <c r="E460" s="362"/>
      <c r="F460" s="381"/>
      <c r="G460" s="382"/>
      <c r="H460" s="276"/>
    </row>
    <row r="461" spans="1:8" x14ac:dyDescent="0.25">
      <c r="A461" s="380" t="s">
        <v>65</v>
      </c>
      <c r="B461" s="362"/>
      <c r="C461" s="362"/>
      <c r="D461" s="362"/>
      <c r="E461" s="362"/>
      <c r="F461" s="381"/>
      <c r="G461" s="382"/>
      <c r="H461" s="276"/>
    </row>
    <row r="462" spans="1:8" x14ac:dyDescent="0.25">
      <c r="A462" s="380" t="s">
        <v>65</v>
      </c>
      <c r="B462" s="362"/>
      <c r="C462" s="362"/>
      <c r="D462" s="362"/>
      <c r="E462" s="362"/>
      <c r="F462" s="381"/>
      <c r="G462" s="382"/>
      <c r="H462" s="276"/>
    </row>
    <row r="463" spans="1:8" x14ac:dyDescent="0.25">
      <c r="A463" s="380" t="s">
        <v>65</v>
      </c>
      <c r="B463" s="362"/>
      <c r="C463" s="362"/>
      <c r="D463" s="362"/>
      <c r="E463" s="362"/>
      <c r="F463" s="381"/>
      <c r="G463" s="382"/>
      <c r="H463" s="276"/>
    </row>
    <row r="464" spans="1:8" x14ac:dyDescent="0.25">
      <c r="A464" s="380" t="s">
        <v>65</v>
      </c>
      <c r="B464" s="362"/>
      <c r="C464" s="362"/>
      <c r="D464" s="362"/>
      <c r="E464" s="362"/>
      <c r="F464" s="381"/>
      <c r="G464" s="382"/>
      <c r="H464" s="276"/>
    </row>
    <row r="465" spans="1:8" x14ac:dyDescent="0.25">
      <c r="A465" s="380" t="s">
        <v>65</v>
      </c>
      <c r="B465" s="362"/>
      <c r="C465" s="362"/>
      <c r="D465" s="362"/>
      <c r="E465" s="362"/>
      <c r="F465" s="381"/>
      <c r="G465" s="382"/>
      <c r="H465" s="276"/>
    </row>
    <row r="466" spans="1:8" x14ac:dyDescent="0.25">
      <c r="A466" s="380" t="s">
        <v>65</v>
      </c>
      <c r="B466" s="362"/>
      <c r="C466" s="362"/>
      <c r="D466" s="362"/>
      <c r="E466" s="362"/>
      <c r="F466" s="381"/>
      <c r="G466" s="382"/>
      <c r="H466" s="276"/>
    </row>
    <row r="467" spans="1:8" x14ac:dyDescent="0.25">
      <c r="A467" s="380" t="s">
        <v>65</v>
      </c>
      <c r="B467" s="362"/>
      <c r="C467" s="362"/>
      <c r="D467" s="362"/>
      <c r="E467" s="362"/>
      <c r="F467" s="381"/>
      <c r="G467" s="382"/>
      <c r="H467" s="276"/>
    </row>
    <row r="468" spans="1:8" x14ac:dyDescent="0.25">
      <c r="A468" s="380" t="s">
        <v>65</v>
      </c>
      <c r="B468" s="362"/>
      <c r="C468" s="362"/>
      <c r="D468" s="362"/>
      <c r="E468" s="362"/>
      <c r="F468" s="381"/>
      <c r="G468" s="382"/>
      <c r="H468" s="276"/>
    </row>
    <row r="469" spans="1:8" x14ac:dyDescent="0.25">
      <c r="A469" s="380" t="s">
        <v>65</v>
      </c>
      <c r="B469" s="362"/>
      <c r="C469" s="362"/>
      <c r="D469" s="362"/>
      <c r="E469" s="362"/>
      <c r="F469" s="381"/>
      <c r="G469" s="382"/>
      <c r="H469" s="276"/>
    </row>
    <row r="470" spans="1:8" x14ac:dyDescent="0.25">
      <c r="A470" s="380" t="s">
        <v>65</v>
      </c>
      <c r="B470" s="362"/>
      <c r="C470" s="362"/>
      <c r="D470" s="362"/>
      <c r="E470" s="362"/>
      <c r="F470" s="381"/>
      <c r="G470" s="382"/>
      <c r="H470" s="276"/>
    </row>
    <row r="471" spans="1:8" x14ac:dyDescent="0.25">
      <c r="A471" s="380" t="s">
        <v>65</v>
      </c>
      <c r="B471" s="362"/>
      <c r="C471" s="362"/>
      <c r="D471" s="362"/>
      <c r="E471" s="362"/>
      <c r="F471" s="381"/>
      <c r="G471" s="382"/>
      <c r="H471" s="276"/>
    </row>
    <row r="472" spans="1:8" x14ac:dyDescent="0.25">
      <c r="A472" s="380" t="s">
        <v>65</v>
      </c>
      <c r="B472" s="362"/>
      <c r="C472" s="362"/>
      <c r="D472" s="362"/>
      <c r="E472" s="362"/>
      <c r="F472" s="381"/>
      <c r="G472" s="382"/>
      <c r="H472" s="276"/>
    </row>
    <row r="473" spans="1:8" x14ac:dyDescent="0.25">
      <c r="A473" s="380" t="s">
        <v>65</v>
      </c>
      <c r="B473" s="362"/>
      <c r="C473" s="362"/>
      <c r="D473" s="362"/>
      <c r="E473" s="362"/>
      <c r="F473" s="381"/>
      <c r="G473" s="382"/>
      <c r="H473" s="276"/>
    </row>
    <row r="474" spans="1:8" x14ac:dyDescent="0.25">
      <c r="A474" s="380" t="s">
        <v>65</v>
      </c>
      <c r="B474" s="362"/>
      <c r="C474" s="362"/>
      <c r="D474" s="362"/>
      <c r="E474" s="362"/>
      <c r="F474" s="381"/>
      <c r="G474" s="382"/>
      <c r="H474" s="276"/>
    </row>
    <row r="475" spans="1:8" x14ac:dyDescent="0.25">
      <c r="A475" s="380" t="s">
        <v>65</v>
      </c>
      <c r="B475" s="362"/>
      <c r="C475" s="362"/>
      <c r="D475" s="362"/>
      <c r="E475" s="362"/>
      <c r="F475" s="381"/>
      <c r="G475" s="382"/>
      <c r="H475" s="276"/>
    </row>
    <row r="476" spans="1:8" x14ac:dyDescent="0.25">
      <c r="A476" s="380" t="s">
        <v>65</v>
      </c>
      <c r="B476" s="362"/>
      <c r="C476" s="362"/>
      <c r="D476" s="362"/>
      <c r="E476" s="362"/>
      <c r="F476" s="381"/>
      <c r="G476" s="382"/>
      <c r="H476" s="276"/>
    </row>
    <row r="477" spans="1:8" x14ac:dyDescent="0.25">
      <c r="A477" s="380" t="s">
        <v>65</v>
      </c>
      <c r="B477" s="362"/>
      <c r="C477" s="362"/>
      <c r="D477" s="362"/>
      <c r="E477" s="362"/>
      <c r="F477" s="381"/>
      <c r="G477" s="382"/>
      <c r="H477" s="276"/>
    </row>
    <row r="478" spans="1:8" x14ac:dyDescent="0.25">
      <c r="A478" s="380" t="s">
        <v>65</v>
      </c>
      <c r="B478" s="362"/>
      <c r="C478" s="362"/>
      <c r="D478" s="362"/>
      <c r="E478" s="362"/>
      <c r="F478" s="381"/>
      <c r="G478" s="382"/>
      <c r="H478" s="276"/>
    </row>
    <row r="479" spans="1:8" x14ac:dyDescent="0.25">
      <c r="A479" s="380" t="s">
        <v>65</v>
      </c>
      <c r="B479" s="362"/>
      <c r="C479" s="362"/>
      <c r="D479" s="362"/>
      <c r="E479" s="362"/>
      <c r="F479" s="381"/>
      <c r="G479" s="382"/>
      <c r="H479" s="276"/>
    </row>
    <row r="480" spans="1:8" x14ac:dyDescent="0.25">
      <c r="A480" s="380" t="s">
        <v>65</v>
      </c>
      <c r="B480" s="362"/>
      <c r="C480" s="362"/>
      <c r="D480" s="362"/>
      <c r="E480" s="362"/>
      <c r="F480" s="381"/>
      <c r="G480" s="382"/>
      <c r="H480" s="276"/>
    </row>
    <row r="481" spans="1:8" x14ac:dyDescent="0.25">
      <c r="A481" s="380" t="s">
        <v>65</v>
      </c>
      <c r="B481" s="362"/>
      <c r="C481" s="362"/>
      <c r="D481" s="362"/>
      <c r="E481" s="362"/>
      <c r="F481" s="381"/>
      <c r="G481" s="382"/>
      <c r="H481" s="276"/>
    </row>
    <row r="482" spans="1:8" x14ac:dyDescent="0.25">
      <c r="A482" s="380" t="s">
        <v>65</v>
      </c>
      <c r="B482" s="362"/>
      <c r="C482" s="362"/>
      <c r="D482" s="362"/>
      <c r="E482" s="362"/>
      <c r="F482" s="381"/>
      <c r="G482" s="382"/>
      <c r="H482" s="276"/>
    </row>
    <row r="483" spans="1:8" x14ac:dyDescent="0.25">
      <c r="A483" s="380" t="s">
        <v>65</v>
      </c>
      <c r="B483" s="362"/>
      <c r="C483" s="362"/>
      <c r="D483" s="362"/>
      <c r="E483" s="362"/>
      <c r="F483" s="381"/>
      <c r="G483" s="382"/>
      <c r="H483" s="276"/>
    </row>
    <row r="484" spans="1:8" x14ac:dyDescent="0.25">
      <c r="A484" s="380" t="s">
        <v>65</v>
      </c>
      <c r="B484" s="362"/>
      <c r="C484" s="362"/>
      <c r="D484" s="362"/>
      <c r="E484" s="362"/>
      <c r="F484" s="381"/>
      <c r="G484" s="382"/>
      <c r="H484" s="276"/>
    </row>
    <row r="485" spans="1:8" x14ac:dyDescent="0.25">
      <c r="A485" s="380" t="s">
        <v>65</v>
      </c>
      <c r="B485" s="362"/>
      <c r="C485" s="362"/>
      <c r="D485" s="362"/>
      <c r="E485" s="362"/>
      <c r="F485" s="381"/>
      <c r="G485" s="382"/>
      <c r="H485" s="276"/>
    </row>
    <row r="486" spans="1:8" x14ac:dyDescent="0.25">
      <c r="A486" s="380" t="s">
        <v>65</v>
      </c>
      <c r="B486" s="362"/>
      <c r="C486" s="362"/>
      <c r="D486" s="362"/>
      <c r="E486" s="362"/>
      <c r="F486" s="381"/>
      <c r="G486" s="382"/>
      <c r="H486" s="276"/>
    </row>
    <row r="487" spans="1:8" ht="15.75" thickBot="1" x14ac:dyDescent="0.3">
      <c r="A487" s="383" t="s">
        <v>65</v>
      </c>
      <c r="B487" s="365"/>
      <c r="C487" s="365"/>
      <c r="D487" s="365"/>
      <c r="E487" s="365"/>
      <c r="F487" s="384"/>
      <c r="G487" s="386"/>
      <c r="H487" s="276"/>
    </row>
    <row r="488" spans="1:8" ht="15.75" thickBot="1" x14ac:dyDescent="0.3">
      <c r="A488" s="274"/>
      <c r="B488" s="275"/>
      <c r="C488" s="275"/>
      <c r="D488" s="275"/>
      <c r="E488" s="293"/>
      <c r="F488" s="277"/>
      <c r="G488" s="277"/>
      <c r="H488" s="276"/>
    </row>
    <row r="489" spans="1:8" x14ac:dyDescent="0.25">
      <c r="A489" s="190" t="str">
        <f>N_1!B220</f>
        <v>Kraftwerk 12</v>
      </c>
      <c r="B489" s="287" t="s">
        <v>63</v>
      </c>
      <c r="C489" s="287" t="s">
        <v>64</v>
      </c>
      <c r="D489" s="84" t="s">
        <v>72</v>
      </c>
      <c r="E489" s="292" t="s">
        <v>74</v>
      </c>
      <c r="F489" s="84" t="s">
        <v>67</v>
      </c>
      <c r="G489" s="278" t="s">
        <v>2</v>
      </c>
      <c r="H489" s="276"/>
    </row>
    <row r="490" spans="1:8" x14ac:dyDescent="0.25">
      <c r="A490" s="279" t="str">
        <f>N_1!B228</f>
        <v>Erzeugungsauslagen</v>
      </c>
      <c r="B490" s="68">
        <f>SUM(B492:B531)</f>
        <v>0</v>
      </c>
      <c r="C490" s="68">
        <f>SUM(C492:C531)</f>
        <v>0</v>
      </c>
      <c r="D490" s="271">
        <f>SUM(D492:D531)</f>
        <v>0</v>
      </c>
      <c r="E490" s="271">
        <f>SUM(E492:E531)</f>
        <v>0</v>
      </c>
      <c r="F490" s="272"/>
      <c r="G490" s="280"/>
      <c r="H490" s="276"/>
    </row>
    <row r="491" spans="1:8" x14ac:dyDescent="0.25">
      <c r="A491" s="134"/>
      <c r="B491" s="271"/>
      <c r="C491" s="271"/>
      <c r="D491" s="273"/>
      <c r="E491" s="447"/>
      <c r="F491" s="270"/>
      <c r="G491" s="281"/>
      <c r="H491" s="276"/>
    </row>
    <row r="492" spans="1:8" x14ac:dyDescent="0.25">
      <c r="A492" s="380" t="s">
        <v>65</v>
      </c>
      <c r="B492" s="362">
        <v>0</v>
      </c>
      <c r="C492" s="362">
        <v>0</v>
      </c>
      <c r="D492" s="362"/>
      <c r="E492" s="362"/>
      <c r="F492" s="381"/>
      <c r="G492" s="382"/>
      <c r="H492" s="276"/>
    </row>
    <row r="493" spans="1:8" x14ac:dyDescent="0.25">
      <c r="A493" s="380" t="s">
        <v>65</v>
      </c>
      <c r="B493" s="362"/>
      <c r="C493" s="362"/>
      <c r="D493" s="362"/>
      <c r="E493" s="362"/>
      <c r="F493" s="381"/>
      <c r="G493" s="382"/>
      <c r="H493" s="276"/>
    </row>
    <row r="494" spans="1:8" x14ac:dyDescent="0.25">
      <c r="A494" s="380" t="s">
        <v>65</v>
      </c>
      <c r="B494" s="362"/>
      <c r="C494" s="362"/>
      <c r="D494" s="362"/>
      <c r="E494" s="362"/>
      <c r="F494" s="381"/>
      <c r="G494" s="382"/>
      <c r="H494" s="276"/>
    </row>
    <row r="495" spans="1:8" x14ac:dyDescent="0.25">
      <c r="A495" s="380" t="s">
        <v>65</v>
      </c>
      <c r="B495" s="362"/>
      <c r="C495" s="362"/>
      <c r="D495" s="362"/>
      <c r="E495" s="362"/>
      <c r="F495" s="381"/>
      <c r="G495" s="382"/>
      <c r="H495" s="276"/>
    </row>
    <row r="496" spans="1:8" x14ac:dyDescent="0.25">
      <c r="A496" s="380" t="s">
        <v>65</v>
      </c>
      <c r="B496" s="362"/>
      <c r="C496" s="362"/>
      <c r="D496" s="362"/>
      <c r="E496" s="362"/>
      <c r="F496" s="381"/>
      <c r="G496" s="382"/>
      <c r="H496" s="276"/>
    </row>
    <row r="497" spans="1:8" x14ac:dyDescent="0.25">
      <c r="A497" s="380" t="s">
        <v>65</v>
      </c>
      <c r="B497" s="362"/>
      <c r="C497" s="362"/>
      <c r="D497" s="362"/>
      <c r="E497" s="362"/>
      <c r="F497" s="381"/>
      <c r="G497" s="382"/>
      <c r="H497" s="276"/>
    </row>
    <row r="498" spans="1:8" x14ac:dyDescent="0.25">
      <c r="A498" s="380" t="s">
        <v>65</v>
      </c>
      <c r="B498" s="362"/>
      <c r="C498" s="362"/>
      <c r="D498" s="362"/>
      <c r="E498" s="362"/>
      <c r="F498" s="381"/>
      <c r="G498" s="382"/>
      <c r="H498" s="276"/>
    </row>
    <row r="499" spans="1:8" x14ac:dyDescent="0.25">
      <c r="A499" s="380" t="s">
        <v>65</v>
      </c>
      <c r="B499" s="362"/>
      <c r="C499" s="362"/>
      <c r="D499" s="362"/>
      <c r="E499" s="362"/>
      <c r="F499" s="381"/>
      <c r="G499" s="382"/>
      <c r="H499" s="276"/>
    </row>
    <row r="500" spans="1:8" x14ac:dyDescent="0.25">
      <c r="A500" s="380" t="s">
        <v>65</v>
      </c>
      <c r="B500" s="362"/>
      <c r="C500" s="362"/>
      <c r="D500" s="362"/>
      <c r="E500" s="362"/>
      <c r="F500" s="381"/>
      <c r="G500" s="382"/>
      <c r="H500" s="276"/>
    </row>
    <row r="501" spans="1:8" x14ac:dyDescent="0.25">
      <c r="A501" s="380" t="s">
        <v>65</v>
      </c>
      <c r="B501" s="362"/>
      <c r="C501" s="362"/>
      <c r="D501" s="362"/>
      <c r="E501" s="362"/>
      <c r="F501" s="381"/>
      <c r="G501" s="382"/>
      <c r="H501" s="276"/>
    </row>
    <row r="502" spans="1:8" x14ac:dyDescent="0.25">
      <c r="A502" s="380" t="s">
        <v>65</v>
      </c>
      <c r="B502" s="362"/>
      <c r="C502" s="362"/>
      <c r="D502" s="362"/>
      <c r="E502" s="362"/>
      <c r="F502" s="381"/>
      <c r="G502" s="382"/>
      <c r="H502" s="276"/>
    </row>
    <row r="503" spans="1:8" x14ac:dyDescent="0.25">
      <c r="A503" s="380" t="s">
        <v>65</v>
      </c>
      <c r="B503" s="362"/>
      <c r="C503" s="362"/>
      <c r="D503" s="362"/>
      <c r="E503" s="362"/>
      <c r="F503" s="381"/>
      <c r="G503" s="385"/>
      <c r="H503" s="276"/>
    </row>
    <row r="504" spans="1:8" x14ac:dyDescent="0.25">
      <c r="A504" s="380" t="s">
        <v>65</v>
      </c>
      <c r="B504" s="362"/>
      <c r="C504" s="362"/>
      <c r="D504" s="362"/>
      <c r="E504" s="362"/>
      <c r="F504" s="381"/>
      <c r="G504" s="382"/>
      <c r="H504" s="276"/>
    </row>
    <row r="505" spans="1:8" x14ac:dyDescent="0.25">
      <c r="A505" s="380" t="s">
        <v>65</v>
      </c>
      <c r="B505" s="362"/>
      <c r="C505" s="362"/>
      <c r="D505" s="362"/>
      <c r="E505" s="362"/>
      <c r="F505" s="381"/>
      <c r="G505" s="382"/>
      <c r="H505" s="276"/>
    </row>
    <row r="506" spans="1:8" x14ac:dyDescent="0.25">
      <c r="A506" s="380" t="s">
        <v>65</v>
      </c>
      <c r="B506" s="362"/>
      <c r="C506" s="362"/>
      <c r="D506" s="362"/>
      <c r="E506" s="362"/>
      <c r="F506" s="381"/>
      <c r="G506" s="382"/>
      <c r="H506" s="276"/>
    </row>
    <row r="507" spans="1:8" x14ac:dyDescent="0.25">
      <c r="A507" s="380" t="s">
        <v>65</v>
      </c>
      <c r="B507" s="362"/>
      <c r="C507" s="362"/>
      <c r="D507" s="362"/>
      <c r="E507" s="362"/>
      <c r="F507" s="381"/>
      <c r="G507" s="382"/>
      <c r="H507" s="276"/>
    </row>
    <row r="508" spans="1:8" x14ac:dyDescent="0.25">
      <c r="A508" s="380" t="s">
        <v>65</v>
      </c>
      <c r="B508" s="362"/>
      <c r="C508" s="362"/>
      <c r="D508" s="362"/>
      <c r="E508" s="362"/>
      <c r="F508" s="381"/>
      <c r="G508" s="382"/>
      <c r="H508" s="276"/>
    </row>
    <row r="509" spans="1:8" x14ac:dyDescent="0.25">
      <c r="A509" s="380" t="s">
        <v>65</v>
      </c>
      <c r="B509" s="362"/>
      <c r="C509" s="362"/>
      <c r="D509" s="362"/>
      <c r="E509" s="362"/>
      <c r="F509" s="381"/>
      <c r="G509" s="382"/>
      <c r="H509" s="276"/>
    </row>
    <row r="510" spans="1:8" x14ac:dyDescent="0.25">
      <c r="A510" s="380" t="s">
        <v>65</v>
      </c>
      <c r="B510" s="362"/>
      <c r="C510" s="362"/>
      <c r="D510" s="362"/>
      <c r="E510" s="362"/>
      <c r="F510" s="381"/>
      <c r="G510" s="382"/>
      <c r="H510" s="276"/>
    </row>
    <row r="511" spans="1:8" x14ac:dyDescent="0.25">
      <c r="A511" s="380" t="s">
        <v>65</v>
      </c>
      <c r="B511" s="362"/>
      <c r="C511" s="362"/>
      <c r="D511" s="362"/>
      <c r="E511" s="362"/>
      <c r="F511" s="381"/>
      <c r="G511" s="382"/>
      <c r="H511" s="276"/>
    </row>
    <row r="512" spans="1:8" x14ac:dyDescent="0.25">
      <c r="A512" s="380" t="s">
        <v>65</v>
      </c>
      <c r="B512" s="362"/>
      <c r="C512" s="362"/>
      <c r="D512" s="362"/>
      <c r="E512" s="362"/>
      <c r="F512" s="381"/>
      <c r="G512" s="382"/>
      <c r="H512" s="276"/>
    </row>
    <row r="513" spans="1:8" x14ac:dyDescent="0.25">
      <c r="A513" s="380" t="s">
        <v>65</v>
      </c>
      <c r="B513" s="362"/>
      <c r="C513" s="362"/>
      <c r="D513" s="362"/>
      <c r="E513" s="362"/>
      <c r="F513" s="381"/>
      <c r="G513" s="382"/>
      <c r="H513" s="276"/>
    </row>
    <row r="514" spans="1:8" x14ac:dyDescent="0.25">
      <c r="A514" s="380" t="s">
        <v>65</v>
      </c>
      <c r="B514" s="362"/>
      <c r="C514" s="362"/>
      <c r="D514" s="362"/>
      <c r="E514" s="362"/>
      <c r="F514" s="381"/>
      <c r="G514" s="382"/>
      <c r="H514" s="276"/>
    </row>
    <row r="515" spans="1:8" x14ac:dyDescent="0.25">
      <c r="A515" s="380" t="s">
        <v>65</v>
      </c>
      <c r="B515" s="362"/>
      <c r="C515" s="362"/>
      <c r="D515" s="362"/>
      <c r="E515" s="362"/>
      <c r="F515" s="381"/>
      <c r="G515" s="382"/>
      <c r="H515" s="276"/>
    </row>
    <row r="516" spans="1:8" x14ac:dyDescent="0.25">
      <c r="A516" s="380" t="s">
        <v>65</v>
      </c>
      <c r="B516" s="362"/>
      <c r="C516" s="362"/>
      <c r="D516" s="362"/>
      <c r="E516" s="362"/>
      <c r="F516" s="381"/>
      <c r="G516" s="382"/>
      <c r="H516" s="276"/>
    </row>
    <row r="517" spans="1:8" x14ac:dyDescent="0.25">
      <c r="A517" s="380" t="s">
        <v>65</v>
      </c>
      <c r="B517" s="362"/>
      <c r="C517" s="362"/>
      <c r="D517" s="362"/>
      <c r="E517" s="362"/>
      <c r="F517" s="381"/>
      <c r="G517" s="382"/>
      <c r="H517" s="276"/>
    </row>
    <row r="518" spans="1:8" x14ac:dyDescent="0.25">
      <c r="A518" s="380" t="s">
        <v>65</v>
      </c>
      <c r="B518" s="362"/>
      <c r="C518" s="362"/>
      <c r="D518" s="362"/>
      <c r="E518" s="362"/>
      <c r="F518" s="381"/>
      <c r="G518" s="382"/>
      <c r="H518" s="276"/>
    </row>
    <row r="519" spans="1:8" x14ac:dyDescent="0.25">
      <c r="A519" s="380" t="s">
        <v>65</v>
      </c>
      <c r="B519" s="362"/>
      <c r="C519" s="362"/>
      <c r="D519" s="362"/>
      <c r="E519" s="362"/>
      <c r="F519" s="381"/>
      <c r="G519" s="382"/>
      <c r="H519" s="276"/>
    </row>
    <row r="520" spans="1:8" x14ac:dyDescent="0.25">
      <c r="A520" s="380" t="s">
        <v>65</v>
      </c>
      <c r="B520" s="362"/>
      <c r="C520" s="362"/>
      <c r="D520" s="362"/>
      <c r="E520" s="362"/>
      <c r="F520" s="381"/>
      <c r="G520" s="382"/>
      <c r="H520" s="276"/>
    </row>
    <row r="521" spans="1:8" x14ac:dyDescent="0.25">
      <c r="A521" s="380" t="s">
        <v>65</v>
      </c>
      <c r="B521" s="362"/>
      <c r="C521" s="362"/>
      <c r="D521" s="362"/>
      <c r="E521" s="362"/>
      <c r="F521" s="381"/>
      <c r="G521" s="382"/>
      <c r="H521" s="276"/>
    </row>
    <row r="522" spans="1:8" x14ac:dyDescent="0.25">
      <c r="A522" s="380" t="s">
        <v>65</v>
      </c>
      <c r="B522" s="362"/>
      <c r="C522" s="362"/>
      <c r="D522" s="362"/>
      <c r="E522" s="362"/>
      <c r="F522" s="381"/>
      <c r="G522" s="382"/>
      <c r="H522" s="276"/>
    </row>
    <row r="523" spans="1:8" x14ac:dyDescent="0.25">
      <c r="A523" s="380" t="s">
        <v>65</v>
      </c>
      <c r="B523" s="362"/>
      <c r="C523" s="362"/>
      <c r="D523" s="362"/>
      <c r="E523" s="362"/>
      <c r="F523" s="381"/>
      <c r="G523" s="382"/>
      <c r="H523" s="276"/>
    </row>
    <row r="524" spans="1:8" x14ac:dyDescent="0.25">
      <c r="A524" s="380" t="s">
        <v>65</v>
      </c>
      <c r="B524" s="362"/>
      <c r="C524" s="362"/>
      <c r="D524" s="362"/>
      <c r="E524" s="362"/>
      <c r="F524" s="381"/>
      <c r="G524" s="382"/>
      <c r="H524" s="276"/>
    </row>
    <row r="525" spans="1:8" x14ac:dyDescent="0.25">
      <c r="A525" s="380" t="s">
        <v>65</v>
      </c>
      <c r="B525" s="362"/>
      <c r="C525" s="362"/>
      <c r="D525" s="362"/>
      <c r="E525" s="362"/>
      <c r="F525" s="381"/>
      <c r="G525" s="382"/>
      <c r="H525" s="276"/>
    </row>
    <row r="526" spans="1:8" x14ac:dyDescent="0.25">
      <c r="A526" s="380" t="s">
        <v>65</v>
      </c>
      <c r="B526" s="362"/>
      <c r="C526" s="362"/>
      <c r="D526" s="362"/>
      <c r="E526" s="362"/>
      <c r="F526" s="381"/>
      <c r="G526" s="382"/>
      <c r="H526" s="276"/>
    </row>
    <row r="527" spans="1:8" x14ac:dyDescent="0.25">
      <c r="A527" s="380" t="s">
        <v>65</v>
      </c>
      <c r="B527" s="362"/>
      <c r="C527" s="362"/>
      <c r="D527" s="362"/>
      <c r="E527" s="362"/>
      <c r="F527" s="381"/>
      <c r="G527" s="382"/>
      <c r="H527" s="276"/>
    </row>
    <row r="528" spans="1:8" x14ac:dyDescent="0.25">
      <c r="A528" s="380" t="s">
        <v>65</v>
      </c>
      <c r="B528" s="362"/>
      <c r="C528" s="362"/>
      <c r="D528" s="362"/>
      <c r="E528" s="362"/>
      <c r="F528" s="381"/>
      <c r="G528" s="382"/>
      <c r="H528" s="276"/>
    </row>
    <row r="529" spans="1:8" x14ac:dyDescent="0.25">
      <c r="A529" s="380" t="s">
        <v>65</v>
      </c>
      <c r="B529" s="362"/>
      <c r="C529" s="362"/>
      <c r="D529" s="362"/>
      <c r="E529" s="362"/>
      <c r="F529" s="381"/>
      <c r="G529" s="382"/>
      <c r="H529" s="276"/>
    </row>
    <row r="530" spans="1:8" x14ac:dyDescent="0.25">
      <c r="A530" s="380" t="s">
        <v>65</v>
      </c>
      <c r="B530" s="362"/>
      <c r="C530" s="362"/>
      <c r="D530" s="362"/>
      <c r="E530" s="362"/>
      <c r="F530" s="381"/>
      <c r="G530" s="382"/>
      <c r="H530" s="276"/>
    </row>
    <row r="531" spans="1:8" ht="15.75" thickBot="1" x14ac:dyDescent="0.3">
      <c r="A531" s="383" t="s">
        <v>65</v>
      </c>
      <c r="B531" s="365"/>
      <c r="C531" s="365"/>
      <c r="D531" s="365"/>
      <c r="E531" s="365"/>
      <c r="F531" s="384"/>
      <c r="G531" s="386"/>
      <c r="H531" s="276"/>
    </row>
    <row r="532" spans="1:8" ht="15.75" thickBot="1" x14ac:dyDescent="0.3">
      <c r="A532" s="274"/>
      <c r="B532" s="275"/>
      <c r="C532" s="275"/>
      <c r="D532" s="275"/>
      <c r="E532" s="293"/>
      <c r="F532" s="277"/>
      <c r="G532" s="277"/>
      <c r="H532" s="276"/>
    </row>
    <row r="533" spans="1:8" x14ac:dyDescent="0.25">
      <c r="A533" s="190" t="str">
        <f>N_1!B238</f>
        <v>Kraftwerk 13</v>
      </c>
      <c r="B533" s="287" t="s">
        <v>63</v>
      </c>
      <c r="C533" s="287" t="s">
        <v>64</v>
      </c>
      <c r="D533" s="84" t="s">
        <v>72</v>
      </c>
      <c r="E533" s="292" t="s">
        <v>74</v>
      </c>
      <c r="F533" s="84" t="s">
        <v>67</v>
      </c>
      <c r="G533" s="278" t="s">
        <v>2</v>
      </c>
      <c r="H533" s="276"/>
    </row>
    <row r="534" spans="1:8" x14ac:dyDescent="0.25">
      <c r="A534" s="279" t="str">
        <f>N_1!B246</f>
        <v>Erzeugungsauslagen</v>
      </c>
      <c r="B534" s="68">
        <f>SUM(B536:B575)</f>
        <v>0</v>
      </c>
      <c r="C534" s="68">
        <f>SUM(C536:C575)</f>
        <v>0</v>
      </c>
      <c r="D534" s="271">
        <f>SUM(D536:D575)</f>
        <v>0</v>
      </c>
      <c r="E534" s="271">
        <f>SUM(E536:E575)</f>
        <v>0</v>
      </c>
      <c r="F534" s="272"/>
      <c r="G534" s="280"/>
      <c r="H534" s="276"/>
    </row>
    <row r="535" spans="1:8" x14ac:dyDescent="0.25">
      <c r="A535" s="134"/>
      <c r="B535" s="271"/>
      <c r="C535" s="271"/>
      <c r="D535" s="273"/>
      <c r="E535" s="447"/>
      <c r="F535" s="270"/>
      <c r="G535" s="281"/>
      <c r="H535" s="276"/>
    </row>
    <row r="536" spans="1:8" x14ac:dyDescent="0.25">
      <c r="A536" s="380" t="s">
        <v>65</v>
      </c>
      <c r="B536" s="362">
        <v>0</v>
      </c>
      <c r="C536" s="362">
        <v>0</v>
      </c>
      <c r="D536" s="362"/>
      <c r="E536" s="362"/>
      <c r="F536" s="381"/>
      <c r="G536" s="382"/>
      <c r="H536" s="276"/>
    </row>
    <row r="537" spans="1:8" x14ac:dyDescent="0.25">
      <c r="A537" s="380" t="s">
        <v>65</v>
      </c>
      <c r="B537" s="362"/>
      <c r="C537" s="362"/>
      <c r="D537" s="362"/>
      <c r="E537" s="362"/>
      <c r="F537" s="381"/>
      <c r="G537" s="382"/>
      <c r="H537" s="276"/>
    </row>
    <row r="538" spans="1:8" x14ac:dyDescent="0.25">
      <c r="A538" s="380" t="s">
        <v>65</v>
      </c>
      <c r="B538" s="362"/>
      <c r="C538" s="362"/>
      <c r="D538" s="362"/>
      <c r="E538" s="362"/>
      <c r="F538" s="381"/>
      <c r="G538" s="382"/>
      <c r="H538" s="276"/>
    </row>
    <row r="539" spans="1:8" x14ac:dyDescent="0.25">
      <c r="A539" s="380" t="s">
        <v>65</v>
      </c>
      <c r="B539" s="362"/>
      <c r="C539" s="362"/>
      <c r="D539" s="362"/>
      <c r="E539" s="362"/>
      <c r="F539" s="381"/>
      <c r="G539" s="382"/>
      <c r="H539" s="276"/>
    </row>
    <row r="540" spans="1:8" x14ac:dyDescent="0.25">
      <c r="A540" s="380" t="s">
        <v>65</v>
      </c>
      <c r="B540" s="362"/>
      <c r="C540" s="362"/>
      <c r="D540" s="362"/>
      <c r="E540" s="362"/>
      <c r="F540" s="381"/>
      <c r="G540" s="382"/>
      <c r="H540" s="276"/>
    </row>
    <row r="541" spans="1:8" x14ac:dyDescent="0.25">
      <c r="A541" s="380" t="s">
        <v>65</v>
      </c>
      <c r="B541" s="362"/>
      <c r="C541" s="362"/>
      <c r="D541" s="362"/>
      <c r="E541" s="362"/>
      <c r="F541" s="381"/>
      <c r="G541" s="382"/>
      <c r="H541" s="276"/>
    </row>
    <row r="542" spans="1:8" x14ac:dyDescent="0.25">
      <c r="A542" s="380" t="s">
        <v>65</v>
      </c>
      <c r="B542" s="362"/>
      <c r="C542" s="362"/>
      <c r="D542" s="362"/>
      <c r="E542" s="362"/>
      <c r="F542" s="381"/>
      <c r="G542" s="382"/>
      <c r="H542" s="276"/>
    </row>
    <row r="543" spans="1:8" x14ac:dyDescent="0.25">
      <c r="A543" s="380" t="s">
        <v>65</v>
      </c>
      <c r="B543" s="362"/>
      <c r="C543" s="362"/>
      <c r="D543" s="362"/>
      <c r="E543" s="362"/>
      <c r="F543" s="381"/>
      <c r="G543" s="382"/>
      <c r="H543" s="276"/>
    </row>
    <row r="544" spans="1:8" x14ac:dyDescent="0.25">
      <c r="A544" s="380" t="s">
        <v>65</v>
      </c>
      <c r="B544" s="362"/>
      <c r="C544" s="362"/>
      <c r="D544" s="362"/>
      <c r="E544" s="362"/>
      <c r="F544" s="381"/>
      <c r="G544" s="382"/>
      <c r="H544" s="276"/>
    </row>
    <row r="545" spans="1:8" x14ac:dyDescent="0.25">
      <c r="A545" s="380" t="s">
        <v>65</v>
      </c>
      <c r="B545" s="362"/>
      <c r="C545" s="362"/>
      <c r="D545" s="362"/>
      <c r="E545" s="362"/>
      <c r="F545" s="381"/>
      <c r="G545" s="382"/>
      <c r="H545" s="276"/>
    </row>
    <row r="546" spans="1:8" x14ac:dyDescent="0.25">
      <c r="A546" s="380" t="s">
        <v>65</v>
      </c>
      <c r="B546" s="362"/>
      <c r="C546" s="362"/>
      <c r="D546" s="362"/>
      <c r="E546" s="362"/>
      <c r="F546" s="381"/>
      <c r="G546" s="382"/>
      <c r="H546" s="276"/>
    </row>
    <row r="547" spans="1:8" x14ac:dyDescent="0.25">
      <c r="A547" s="380" t="s">
        <v>65</v>
      </c>
      <c r="B547" s="362"/>
      <c r="C547" s="362"/>
      <c r="D547" s="362"/>
      <c r="E547" s="362"/>
      <c r="F547" s="381"/>
      <c r="G547" s="385"/>
      <c r="H547" s="276"/>
    </row>
    <row r="548" spans="1:8" x14ac:dyDescent="0.25">
      <c r="A548" s="380" t="s">
        <v>65</v>
      </c>
      <c r="B548" s="362"/>
      <c r="C548" s="362"/>
      <c r="D548" s="362"/>
      <c r="E548" s="362"/>
      <c r="F548" s="381"/>
      <c r="G548" s="382"/>
      <c r="H548" s="276"/>
    </row>
    <row r="549" spans="1:8" x14ac:dyDescent="0.25">
      <c r="A549" s="380" t="s">
        <v>65</v>
      </c>
      <c r="B549" s="362"/>
      <c r="C549" s="362"/>
      <c r="D549" s="362"/>
      <c r="E549" s="362"/>
      <c r="F549" s="381"/>
      <c r="G549" s="382"/>
      <c r="H549" s="276"/>
    </row>
    <row r="550" spans="1:8" x14ac:dyDescent="0.25">
      <c r="A550" s="380" t="s">
        <v>65</v>
      </c>
      <c r="B550" s="362"/>
      <c r="C550" s="362"/>
      <c r="D550" s="362"/>
      <c r="E550" s="362"/>
      <c r="F550" s="381"/>
      <c r="G550" s="382"/>
      <c r="H550" s="276"/>
    </row>
    <row r="551" spans="1:8" x14ac:dyDescent="0.25">
      <c r="A551" s="380" t="s">
        <v>65</v>
      </c>
      <c r="B551" s="362"/>
      <c r="C551" s="362"/>
      <c r="D551" s="362"/>
      <c r="E551" s="362"/>
      <c r="F551" s="381"/>
      <c r="G551" s="382"/>
      <c r="H551" s="276"/>
    </row>
    <row r="552" spans="1:8" x14ac:dyDescent="0.25">
      <c r="A552" s="380" t="s">
        <v>65</v>
      </c>
      <c r="B552" s="362"/>
      <c r="C552" s="362"/>
      <c r="D552" s="362"/>
      <c r="E552" s="362"/>
      <c r="F552" s="381"/>
      <c r="G552" s="382"/>
      <c r="H552" s="276"/>
    </row>
    <row r="553" spans="1:8" x14ac:dyDescent="0.25">
      <c r="A553" s="380" t="s">
        <v>65</v>
      </c>
      <c r="B553" s="362"/>
      <c r="C553" s="362"/>
      <c r="D553" s="362"/>
      <c r="E553" s="362"/>
      <c r="F553" s="381"/>
      <c r="G553" s="382"/>
      <c r="H553" s="276"/>
    </row>
    <row r="554" spans="1:8" x14ac:dyDescent="0.25">
      <c r="A554" s="380" t="s">
        <v>65</v>
      </c>
      <c r="B554" s="362"/>
      <c r="C554" s="362"/>
      <c r="D554" s="362"/>
      <c r="E554" s="362"/>
      <c r="F554" s="381"/>
      <c r="G554" s="382"/>
      <c r="H554" s="276"/>
    </row>
    <row r="555" spans="1:8" x14ac:dyDescent="0.25">
      <c r="A555" s="380" t="s">
        <v>65</v>
      </c>
      <c r="B555" s="362"/>
      <c r="C555" s="362"/>
      <c r="D555" s="362"/>
      <c r="E555" s="362"/>
      <c r="F555" s="381"/>
      <c r="G555" s="382"/>
      <c r="H555" s="276"/>
    </row>
    <row r="556" spans="1:8" x14ac:dyDescent="0.25">
      <c r="A556" s="380" t="s">
        <v>65</v>
      </c>
      <c r="B556" s="362"/>
      <c r="C556" s="362"/>
      <c r="D556" s="362"/>
      <c r="E556" s="362"/>
      <c r="F556" s="381"/>
      <c r="G556" s="382"/>
      <c r="H556" s="276"/>
    </row>
    <row r="557" spans="1:8" x14ac:dyDescent="0.25">
      <c r="A557" s="380" t="s">
        <v>65</v>
      </c>
      <c r="B557" s="362"/>
      <c r="C557" s="362"/>
      <c r="D557" s="362"/>
      <c r="E557" s="362"/>
      <c r="F557" s="381"/>
      <c r="G557" s="382"/>
      <c r="H557" s="276"/>
    </row>
    <row r="558" spans="1:8" x14ac:dyDescent="0.25">
      <c r="A558" s="380" t="s">
        <v>65</v>
      </c>
      <c r="B558" s="362"/>
      <c r="C558" s="362"/>
      <c r="D558" s="362"/>
      <c r="E558" s="362"/>
      <c r="F558" s="381"/>
      <c r="G558" s="382"/>
      <c r="H558" s="276"/>
    </row>
    <row r="559" spans="1:8" x14ac:dyDescent="0.25">
      <c r="A559" s="380" t="s">
        <v>65</v>
      </c>
      <c r="B559" s="362"/>
      <c r="C559" s="362"/>
      <c r="D559" s="362"/>
      <c r="E559" s="362"/>
      <c r="F559" s="381"/>
      <c r="G559" s="382"/>
      <c r="H559" s="276"/>
    </row>
    <row r="560" spans="1:8" x14ac:dyDescent="0.25">
      <c r="A560" s="380" t="s">
        <v>65</v>
      </c>
      <c r="B560" s="362"/>
      <c r="C560" s="362"/>
      <c r="D560" s="362"/>
      <c r="E560" s="362"/>
      <c r="F560" s="381"/>
      <c r="G560" s="382"/>
      <c r="H560" s="276"/>
    </row>
    <row r="561" spans="1:8" x14ac:dyDescent="0.25">
      <c r="A561" s="380" t="s">
        <v>65</v>
      </c>
      <c r="B561" s="362"/>
      <c r="C561" s="362"/>
      <c r="D561" s="362"/>
      <c r="E561" s="362"/>
      <c r="F561" s="381"/>
      <c r="G561" s="382"/>
      <c r="H561" s="276"/>
    </row>
    <row r="562" spans="1:8" x14ac:dyDescent="0.25">
      <c r="A562" s="380" t="s">
        <v>65</v>
      </c>
      <c r="B562" s="362"/>
      <c r="C562" s="362"/>
      <c r="D562" s="362"/>
      <c r="E562" s="362"/>
      <c r="F562" s="381"/>
      <c r="G562" s="382"/>
      <c r="H562" s="276"/>
    </row>
    <row r="563" spans="1:8" x14ac:dyDescent="0.25">
      <c r="A563" s="380" t="s">
        <v>65</v>
      </c>
      <c r="B563" s="362"/>
      <c r="C563" s="362"/>
      <c r="D563" s="362"/>
      <c r="E563" s="362"/>
      <c r="F563" s="381"/>
      <c r="G563" s="382"/>
      <c r="H563" s="276"/>
    </row>
    <row r="564" spans="1:8" x14ac:dyDescent="0.25">
      <c r="A564" s="380" t="s">
        <v>65</v>
      </c>
      <c r="B564" s="362"/>
      <c r="C564" s="362"/>
      <c r="D564" s="362"/>
      <c r="E564" s="362"/>
      <c r="F564" s="381"/>
      <c r="G564" s="382"/>
      <c r="H564" s="276"/>
    </row>
    <row r="565" spans="1:8" x14ac:dyDescent="0.25">
      <c r="A565" s="380" t="s">
        <v>65</v>
      </c>
      <c r="B565" s="362"/>
      <c r="C565" s="362"/>
      <c r="D565" s="362"/>
      <c r="E565" s="362"/>
      <c r="F565" s="381"/>
      <c r="G565" s="382"/>
      <c r="H565" s="276"/>
    </row>
    <row r="566" spans="1:8" x14ac:dyDescent="0.25">
      <c r="A566" s="380" t="s">
        <v>65</v>
      </c>
      <c r="B566" s="362"/>
      <c r="C566" s="362"/>
      <c r="D566" s="362"/>
      <c r="E566" s="362"/>
      <c r="F566" s="381"/>
      <c r="G566" s="382"/>
      <c r="H566" s="276"/>
    </row>
    <row r="567" spans="1:8" x14ac:dyDescent="0.25">
      <c r="A567" s="380" t="s">
        <v>65</v>
      </c>
      <c r="B567" s="362"/>
      <c r="C567" s="362"/>
      <c r="D567" s="362"/>
      <c r="E567" s="362"/>
      <c r="F567" s="381"/>
      <c r="G567" s="382"/>
      <c r="H567" s="276"/>
    </row>
    <row r="568" spans="1:8" x14ac:dyDescent="0.25">
      <c r="A568" s="380" t="s">
        <v>65</v>
      </c>
      <c r="B568" s="362"/>
      <c r="C568" s="362"/>
      <c r="D568" s="362"/>
      <c r="E568" s="362"/>
      <c r="F568" s="381"/>
      <c r="G568" s="382"/>
      <c r="H568" s="276"/>
    </row>
    <row r="569" spans="1:8" x14ac:dyDescent="0.25">
      <c r="A569" s="380" t="s">
        <v>65</v>
      </c>
      <c r="B569" s="362"/>
      <c r="C569" s="362"/>
      <c r="D569" s="362"/>
      <c r="E569" s="362"/>
      <c r="F569" s="381"/>
      <c r="G569" s="382"/>
      <c r="H569" s="276"/>
    </row>
    <row r="570" spans="1:8" x14ac:dyDescent="0.25">
      <c r="A570" s="380" t="s">
        <v>65</v>
      </c>
      <c r="B570" s="362"/>
      <c r="C570" s="362"/>
      <c r="D570" s="362"/>
      <c r="E570" s="362"/>
      <c r="F570" s="381"/>
      <c r="G570" s="382"/>
      <c r="H570" s="276"/>
    </row>
    <row r="571" spans="1:8" x14ac:dyDescent="0.25">
      <c r="A571" s="380" t="s">
        <v>65</v>
      </c>
      <c r="B571" s="362"/>
      <c r="C571" s="362"/>
      <c r="D571" s="362"/>
      <c r="E571" s="362"/>
      <c r="F571" s="381"/>
      <c r="G571" s="382"/>
      <c r="H571" s="276"/>
    </row>
    <row r="572" spans="1:8" x14ac:dyDescent="0.25">
      <c r="A572" s="380" t="s">
        <v>65</v>
      </c>
      <c r="B572" s="362"/>
      <c r="C572" s="362"/>
      <c r="D572" s="362"/>
      <c r="E572" s="362"/>
      <c r="F572" s="381"/>
      <c r="G572" s="382"/>
      <c r="H572" s="276"/>
    </row>
    <row r="573" spans="1:8" x14ac:dyDescent="0.25">
      <c r="A573" s="380" t="s">
        <v>65</v>
      </c>
      <c r="B573" s="362"/>
      <c r="C573" s="362"/>
      <c r="D573" s="362"/>
      <c r="E573" s="362"/>
      <c r="F573" s="381"/>
      <c r="G573" s="382"/>
      <c r="H573" s="276"/>
    </row>
    <row r="574" spans="1:8" x14ac:dyDescent="0.25">
      <c r="A574" s="380" t="s">
        <v>65</v>
      </c>
      <c r="B574" s="362"/>
      <c r="C574" s="362"/>
      <c r="D574" s="362"/>
      <c r="E574" s="362"/>
      <c r="F574" s="381"/>
      <c r="G574" s="382"/>
      <c r="H574" s="276"/>
    </row>
    <row r="575" spans="1:8" ht="15.75" thickBot="1" x14ac:dyDescent="0.3">
      <c r="A575" s="383" t="s">
        <v>65</v>
      </c>
      <c r="B575" s="365"/>
      <c r="C575" s="365"/>
      <c r="D575" s="365"/>
      <c r="E575" s="365"/>
      <c r="F575" s="384"/>
      <c r="G575" s="386"/>
      <c r="H575" s="276"/>
    </row>
    <row r="576" spans="1:8" ht="15.75" thickBot="1" x14ac:dyDescent="0.3">
      <c r="A576" s="274"/>
      <c r="B576" s="275"/>
      <c r="C576" s="275"/>
      <c r="D576" s="275"/>
      <c r="E576" s="275"/>
      <c r="F576" s="277"/>
      <c r="G576" s="277"/>
      <c r="H576" s="276"/>
    </row>
    <row r="577" spans="1:8" x14ac:dyDescent="0.25">
      <c r="A577" s="190" t="str">
        <f>N_1!B256</f>
        <v>Kraftwerk 14</v>
      </c>
      <c r="B577" s="287" t="s">
        <v>63</v>
      </c>
      <c r="C577" s="287" t="s">
        <v>64</v>
      </c>
      <c r="D577" s="84" t="s">
        <v>72</v>
      </c>
      <c r="E577" s="448" t="s">
        <v>74</v>
      </c>
      <c r="F577" s="84" t="s">
        <v>67</v>
      </c>
      <c r="G577" s="278" t="s">
        <v>2</v>
      </c>
      <c r="H577" s="276"/>
    </row>
    <row r="578" spans="1:8" x14ac:dyDescent="0.25">
      <c r="A578" s="279" t="str">
        <f>N_1!B264</f>
        <v>Erzeugungsauslagen</v>
      </c>
      <c r="B578" s="68">
        <f>SUM(B580:B619)</f>
        <v>0</v>
      </c>
      <c r="C578" s="68">
        <f>SUM(C580:C619)</f>
        <v>0</v>
      </c>
      <c r="D578" s="271">
        <f>SUM(D580:D619)</f>
        <v>0</v>
      </c>
      <c r="E578" s="271">
        <f>SUM(E580:E619)</f>
        <v>0</v>
      </c>
      <c r="F578" s="272"/>
      <c r="G578" s="280"/>
      <c r="H578" s="276"/>
    </row>
    <row r="579" spans="1:8" x14ac:dyDescent="0.25">
      <c r="A579" s="134"/>
      <c r="B579" s="271"/>
      <c r="C579" s="271"/>
      <c r="D579" s="273"/>
      <c r="E579" s="447"/>
      <c r="F579" s="270"/>
      <c r="G579" s="281"/>
      <c r="H579" s="276"/>
    </row>
    <row r="580" spans="1:8" x14ac:dyDescent="0.25">
      <c r="A580" s="380" t="s">
        <v>65</v>
      </c>
      <c r="B580" s="362">
        <v>0</v>
      </c>
      <c r="C580" s="362">
        <v>0</v>
      </c>
      <c r="D580" s="362"/>
      <c r="E580" s="362"/>
      <c r="F580" s="381"/>
      <c r="G580" s="382"/>
      <c r="H580" s="276"/>
    </row>
    <row r="581" spans="1:8" x14ac:dyDescent="0.25">
      <c r="A581" s="380" t="s">
        <v>65</v>
      </c>
      <c r="B581" s="362"/>
      <c r="C581" s="362"/>
      <c r="D581" s="362"/>
      <c r="E581" s="362"/>
      <c r="F581" s="381"/>
      <c r="G581" s="382"/>
      <c r="H581" s="276"/>
    </row>
    <row r="582" spans="1:8" x14ac:dyDescent="0.25">
      <c r="A582" s="380" t="s">
        <v>65</v>
      </c>
      <c r="B582" s="362"/>
      <c r="C582" s="362"/>
      <c r="D582" s="362"/>
      <c r="E582" s="362"/>
      <c r="F582" s="381"/>
      <c r="G582" s="382"/>
      <c r="H582" s="276"/>
    </row>
    <row r="583" spans="1:8" x14ac:dyDescent="0.25">
      <c r="A583" s="380" t="s">
        <v>65</v>
      </c>
      <c r="B583" s="362"/>
      <c r="C583" s="362"/>
      <c r="D583" s="362"/>
      <c r="E583" s="362"/>
      <c r="F583" s="381"/>
      <c r="G583" s="382"/>
      <c r="H583" s="276"/>
    </row>
    <row r="584" spans="1:8" x14ac:dyDescent="0.25">
      <c r="A584" s="380" t="s">
        <v>65</v>
      </c>
      <c r="B584" s="362"/>
      <c r="C584" s="362"/>
      <c r="D584" s="362"/>
      <c r="E584" s="362"/>
      <c r="F584" s="381"/>
      <c r="G584" s="382"/>
      <c r="H584" s="276"/>
    </row>
    <row r="585" spans="1:8" x14ac:dyDescent="0.25">
      <c r="A585" s="380" t="s">
        <v>65</v>
      </c>
      <c r="B585" s="362"/>
      <c r="C585" s="362"/>
      <c r="D585" s="362"/>
      <c r="E585" s="362"/>
      <c r="F585" s="381"/>
      <c r="G585" s="382"/>
      <c r="H585" s="276"/>
    </row>
    <row r="586" spans="1:8" x14ac:dyDescent="0.25">
      <c r="A586" s="380" t="s">
        <v>65</v>
      </c>
      <c r="B586" s="362"/>
      <c r="C586" s="362"/>
      <c r="D586" s="362"/>
      <c r="E586" s="362"/>
      <c r="F586" s="381"/>
      <c r="G586" s="382"/>
      <c r="H586" s="276"/>
    </row>
    <row r="587" spans="1:8" x14ac:dyDescent="0.25">
      <c r="A587" s="380" t="s">
        <v>65</v>
      </c>
      <c r="B587" s="362"/>
      <c r="C587" s="362"/>
      <c r="D587" s="362"/>
      <c r="E587" s="362"/>
      <c r="F587" s="381"/>
      <c r="G587" s="382"/>
      <c r="H587" s="276"/>
    </row>
    <row r="588" spans="1:8" x14ac:dyDescent="0.25">
      <c r="A588" s="380" t="s">
        <v>65</v>
      </c>
      <c r="B588" s="362"/>
      <c r="C588" s="362"/>
      <c r="D588" s="362"/>
      <c r="E588" s="362"/>
      <c r="F588" s="381"/>
      <c r="G588" s="382"/>
      <c r="H588" s="276"/>
    </row>
    <row r="589" spans="1:8" x14ac:dyDescent="0.25">
      <c r="A589" s="380" t="s">
        <v>65</v>
      </c>
      <c r="B589" s="362"/>
      <c r="C589" s="362"/>
      <c r="D589" s="362"/>
      <c r="E589" s="362"/>
      <c r="F589" s="381"/>
      <c r="G589" s="382"/>
      <c r="H589" s="276"/>
    </row>
    <row r="590" spans="1:8" x14ac:dyDescent="0.25">
      <c r="A590" s="380" t="s">
        <v>65</v>
      </c>
      <c r="B590" s="362"/>
      <c r="C590" s="362"/>
      <c r="D590" s="362"/>
      <c r="E590" s="362"/>
      <c r="F590" s="381"/>
      <c r="G590" s="382"/>
      <c r="H590" s="276"/>
    </row>
    <row r="591" spans="1:8" x14ac:dyDescent="0.25">
      <c r="A591" s="380" t="s">
        <v>65</v>
      </c>
      <c r="B591" s="362"/>
      <c r="C591" s="362"/>
      <c r="D591" s="362"/>
      <c r="E591" s="362"/>
      <c r="F591" s="381"/>
      <c r="G591" s="385"/>
      <c r="H591" s="276"/>
    </row>
    <row r="592" spans="1:8" x14ac:dyDescent="0.25">
      <c r="A592" s="380" t="s">
        <v>65</v>
      </c>
      <c r="B592" s="362"/>
      <c r="C592" s="362"/>
      <c r="D592" s="362"/>
      <c r="E592" s="362"/>
      <c r="F592" s="381"/>
      <c r="G592" s="382"/>
      <c r="H592" s="276"/>
    </row>
    <row r="593" spans="1:8" x14ac:dyDescent="0.25">
      <c r="A593" s="380" t="s">
        <v>65</v>
      </c>
      <c r="B593" s="362"/>
      <c r="C593" s="362"/>
      <c r="D593" s="362"/>
      <c r="E593" s="362"/>
      <c r="F593" s="381"/>
      <c r="G593" s="382"/>
      <c r="H593" s="276"/>
    </row>
    <row r="594" spans="1:8" x14ac:dyDescent="0.25">
      <c r="A594" s="380" t="s">
        <v>65</v>
      </c>
      <c r="B594" s="362"/>
      <c r="C594" s="362"/>
      <c r="D594" s="362"/>
      <c r="E594" s="362"/>
      <c r="F594" s="381"/>
      <c r="G594" s="382"/>
      <c r="H594" s="276"/>
    </row>
    <row r="595" spans="1:8" x14ac:dyDescent="0.25">
      <c r="A595" s="380" t="s">
        <v>65</v>
      </c>
      <c r="B595" s="362"/>
      <c r="C595" s="362"/>
      <c r="D595" s="362"/>
      <c r="E595" s="362"/>
      <c r="F595" s="381"/>
      <c r="G595" s="382"/>
      <c r="H595" s="276"/>
    </row>
    <row r="596" spans="1:8" x14ac:dyDescent="0.25">
      <c r="A596" s="380" t="s">
        <v>65</v>
      </c>
      <c r="B596" s="362"/>
      <c r="C596" s="362"/>
      <c r="D596" s="362"/>
      <c r="E596" s="362"/>
      <c r="F596" s="381"/>
      <c r="G596" s="382"/>
      <c r="H596" s="276"/>
    </row>
    <row r="597" spans="1:8" x14ac:dyDescent="0.25">
      <c r="A597" s="380" t="s">
        <v>65</v>
      </c>
      <c r="B597" s="362"/>
      <c r="C597" s="362"/>
      <c r="D597" s="362"/>
      <c r="E597" s="362"/>
      <c r="F597" s="381"/>
      <c r="G597" s="382"/>
      <c r="H597" s="276"/>
    </row>
    <row r="598" spans="1:8" x14ac:dyDescent="0.25">
      <c r="A598" s="380" t="s">
        <v>65</v>
      </c>
      <c r="B598" s="362"/>
      <c r="C598" s="362"/>
      <c r="D598" s="362"/>
      <c r="E598" s="362"/>
      <c r="F598" s="381"/>
      <c r="G598" s="382"/>
      <c r="H598" s="276"/>
    </row>
    <row r="599" spans="1:8" x14ac:dyDescent="0.25">
      <c r="A599" s="380" t="s">
        <v>65</v>
      </c>
      <c r="B599" s="362"/>
      <c r="C599" s="362"/>
      <c r="D599" s="362"/>
      <c r="E599" s="362"/>
      <c r="F599" s="381"/>
      <c r="G599" s="382"/>
      <c r="H599" s="276"/>
    </row>
    <row r="600" spans="1:8" x14ac:dyDescent="0.25">
      <c r="A600" s="380" t="s">
        <v>65</v>
      </c>
      <c r="B600" s="362"/>
      <c r="C600" s="362"/>
      <c r="D600" s="362"/>
      <c r="E600" s="362"/>
      <c r="F600" s="381"/>
      <c r="G600" s="382"/>
      <c r="H600" s="276"/>
    </row>
    <row r="601" spans="1:8" x14ac:dyDescent="0.25">
      <c r="A601" s="380" t="s">
        <v>65</v>
      </c>
      <c r="B601" s="362"/>
      <c r="C601" s="362"/>
      <c r="D601" s="362"/>
      <c r="E601" s="362"/>
      <c r="F601" s="381"/>
      <c r="G601" s="382"/>
      <c r="H601" s="276"/>
    </row>
    <row r="602" spans="1:8" x14ac:dyDescent="0.25">
      <c r="A602" s="380" t="s">
        <v>65</v>
      </c>
      <c r="B602" s="362"/>
      <c r="C602" s="362"/>
      <c r="D602" s="362"/>
      <c r="E602" s="362"/>
      <c r="F602" s="381"/>
      <c r="G602" s="382"/>
      <c r="H602" s="276"/>
    </row>
    <row r="603" spans="1:8" x14ac:dyDescent="0.25">
      <c r="A603" s="380" t="s">
        <v>65</v>
      </c>
      <c r="B603" s="362"/>
      <c r="C603" s="362"/>
      <c r="D603" s="362"/>
      <c r="E603" s="362"/>
      <c r="F603" s="381"/>
      <c r="G603" s="382"/>
      <c r="H603" s="276"/>
    </row>
    <row r="604" spans="1:8" x14ac:dyDescent="0.25">
      <c r="A604" s="380" t="s">
        <v>65</v>
      </c>
      <c r="B604" s="362"/>
      <c r="C604" s="362"/>
      <c r="D604" s="362"/>
      <c r="E604" s="362"/>
      <c r="F604" s="381"/>
      <c r="G604" s="382"/>
      <c r="H604" s="276"/>
    </row>
    <row r="605" spans="1:8" x14ac:dyDescent="0.25">
      <c r="A605" s="380" t="s">
        <v>65</v>
      </c>
      <c r="B605" s="362"/>
      <c r="C605" s="362"/>
      <c r="D605" s="362"/>
      <c r="E605" s="362"/>
      <c r="F605" s="381"/>
      <c r="G605" s="382"/>
      <c r="H605" s="276"/>
    </row>
    <row r="606" spans="1:8" x14ac:dyDescent="0.25">
      <c r="A606" s="380" t="s">
        <v>65</v>
      </c>
      <c r="B606" s="362"/>
      <c r="C606" s="362"/>
      <c r="D606" s="362"/>
      <c r="E606" s="362"/>
      <c r="F606" s="381"/>
      <c r="G606" s="382"/>
      <c r="H606" s="276"/>
    </row>
    <row r="607" spans="1:8" x14ac:dyDescent="0.25">
      <c r="A607" s="380" t="s">
        <v>65</v>
      </c>
      <c r="B607" s="362"/>
      <c r="C607" s="362"/>
      <c r="D607" s="362"/>
      <c r="E607" s="362"/>
      <c r="F607" s="381"/>
      <c r="G607" s="382"/>
      <c r="H607" s="276"/>
    </row>
    <row r="608" spans="1:8" x14ac:dyDescent="0.25">
      <c r="A608" s="380" t="s">
        <v>65</v>
      </c>
      <c r="B608" s="362"/>
      <c r="C608" s="362"/>
      <c r="D608" s="362"/>
      <c r="E608" s="362"/>
      <c r="F608" s="381"/>
      <c r="G608" s="382"/>
      <c r="H608" s="276"/>
    </row>
    <row r="609" spans="1:8" x14ac:dyDescent="0.25">
      <c r="A609" s="380" t="s">
        <v>65</v>
      </c>
      <c r="B609" s="362"/>
      <c r="C609" s="362"/>
      <c r="D609" s="362"/>
      <c r="E609" s="362"/>
      <c r="F609" s="381"/>
      <c r="G609" s="382"/>
      <c r="H609" s="276"/>
    </row>
    <row r="610" spans="1:8" x14ac:dyDescent="0.25">
      <c r="A610" s="380" t="s">
        <v>65</v>
      </c>
      <c r="B610" s="362"/>
      <c r="C610" s="362"/>
      <c r="D610" s="362"/>
      <c r="E610" s="362"/>
      <c r="F610" s="381"/>
      <c r="G610" s="382"/>
      <c r="H610" s="276"/>
    </row>
    <row r="611" spans="1:8" x14ac:dyDescent="0.25">
      <c r="A611" s="380" t="s">
        <v>65</v>
      </c>
      <c r="B611" s="362"/>
      <c r="C611" s="362"/>
      <c r="D611" s="362"/>
      <c r="E611" s="362"/>
      <c r="F611" s="381"/>
      <c r="G611" s="382"/>
      <c r="H611" s="276"/>
    </row>
    <row r="612" spans="1:8" x14ac:dyDescent="0.25">
      <c r="A612" s="380" t="s">
        <v>65</v>
      </c>
      <c r="B612" s="362"/>
      <c r="C612" s="362"/>
      <c r="D612" s="362"/>
      <c r="E612" s="362"/>
      <c r="F612" s="381"/>
      <c r="G612" s="382"/>
      <c r="H612" s="276"/>
    </row>
    <row r="613" spans="1:8" x14ac:dyDescent="0.25">
      <c r="A613" s="380" t="s">
        <v>65</v>
      </c>
      <c r="B613" s="362"/>
      <c r="C613" s="362"/>
      <c r="D613" s="362"/>
      <c r="E613" s="362"/>
      <c r="F613" s="381"/>
      <c r="G613" s="382"/>
      <c r="H613" s="276"/>
    </row>
    <row r="614" spans="1:8" x14ac:dyDescent="0.25">
      <c r="A614" s="380" t="s">
        <v>65</v>
      </c>
      <c r="B614" s="362"/>
      <c r="C614" s="362"/>
      <c r="D614" s="362"/>
      <c r="E614" s="362"/>
      <c r="F614" s="381"/>
      <c r="G614" s="382"/>
      <c r="H614" s="276"/>
    </row>
    <row r="615" spans="1:8" x14ac:dyDescent="0.25">
      <c r="A615" s="380" t="s">
        <v>65</v>
      </c>
      <c r="B615" s="362"/>
      <c r="C615" s="362"/>
      <c r="D615" s="362"/>
      <c r="E615" s="362"/>
      <c r="F615" s="381"/>
      <c r="G615" s="382"/>
      <c r="H615" s="276"/>
    </row>
    <row r="616" spans="1:8" x14ac:dyDescent="0.25">
      <c r="A616" s="380" t="s">
        <v>65</v>
      </c>
      <c r="B616" s="362"/>
      <c r="C616" s="362"/>
      <c r="D616" s="362"/>
      <c r="E616" s="362"/>
      <c r="F616" s="381"/>
      <c r="G616" s="382"/>
      <c r="H616" s="276"/>
    </row>
    <row r="617" spans="1:8" x14ac:dyDescent="0.25">
      <c r="A617" s="380" t="s">
        <v>65</v>
      </c>
      <c r="B617" s="362"/>
      <c r="C617" s="362"/>
      <c r="D617" s="362"/>
      <c r="E617" s="362"/>
      <c r="F617" s="381"/>
      <c r="G617" s="382"/>
      <c r="H617" s="276"/>
    </row>
    <row r="618" spans="1:8" x14ac:dyDescent="0.25">
      <c r="A618" s="380" t="s">
        <v>65</v>
      </c>
      <c r="B618" s="362"/>
      <c r="C618" s="362"/>
      <c r="D618" s="362"/>
      <c r="E618" s="362"/>
      <c r="F618" s="381"/>
      <c r="G618" s="382"/>
      <c r="H618" s="276"/>
    </row>
    <row r="619" spans="1:8" ht="15.75" thickBot="1" x14ac:dyDescent="0.3">
      <c r="A619" s="383" t="s">
        <v>65</v>
      </c>
      <c r="B619" s="365"/>
      <c r="C619" s="365"/>
      <c r="D619" s="365"/>
      <c r="E619" s="365"/>
      <c r="F619" s="384"/>
      <c r="G619" s="386"/>
      <c r="H619" s="276"/>
    </row>
    <row r="620" spans="1:8" ht="15.75" thickBot="1" x14ac:dyDescent="0.3">
      <c r="A620" s="274"/>
      <c r="B620" s="275"/>
      <c r="C620" s="275"/>
      <c r="D620" s="275"/>
      <c r="E620" s="275"/>
      <c r="F620" s="277"/>
      <c r="G620" s="277"/>
      <c r="H620" s="276"/>
    </row>
    <row r="621" spans="1:8" x14ac:dyDescent="0.25">
      <c r="A621" s="190" t="str">
        <f>N_1!B274</f>
        <v>Kraftwerk 15</v>
      </c>
      <c r="B621" s="287" t="s">
        <v>63</v>
      </c>
      <c r="C621" s="287" t="s">
        <v>64</v>
      </c>
      <c r="D621" s="84" t="s">
        <v>72</v>
      </c>
      <c r="E621" s="448" t="s">
        <v>74</v>
      </c>
      <c r="F621" s="84" t="s">
        <v>67</v>
      </c>
      <c r="G621" s="278" t="s">
        <v>2</v>
      </c>
      <c r="H621" s="276"/>
    </row>
    <row r="622" spans="1:8" x14ac:dyDescent="0.25">
      <c r="A622" s="279" t="str">
        <f>N_1!B282</f>
        <v>Erzeugungsauslagen</v>
      </c>
      <c r="B622" s="68">
        <f>SUM(B624:B663)</f>
        <v>0</v>
      </c>
      <c r="C622" s="68">
        <f>SUM(C624:C663)</f>
        <v>0</v>
      </c>
      <c r="D622" s="271">
        <f>SUM(D624:D663)</f>
        <v>0</v>
      </c>
      <c r="E622" s="271">
        <f>SUM(E624:E663)</f>
        <v>0</v>
      </c>
      <c r="F622" s="272"/>
      <c r="G622" s="280"/>
      <c r="H622" s="276"/>
    </row>
    <row r="623" spans="1:8" x14ac:dyDescent="0.25">
      <c r="A623" s="134"/>
      <c r="B623" s="271"/>
      <c r="C623" s="271"/>
      <c r="D623" s="273"/>
      <c r="E623" s="447"/>
      <c r="F623" s="270"/>
      <c r="G623" s="281"/>
      <c r="H623" s="276"/>
    </row>
    <row r="624" spans="1:8" x14ac:dyDescent="0.25">
      <c r="A624" s="380" t="s">
        <v>65</v>
      </c>
      <c r="B624" s="362">
        <v>0</v>
      </c>
      <c r="C624" s="362">
        <v>0</v>
      </c>
      <c r="D624" s="362"/>
      <c r="E624" s="362"/>
      <c r="F624" s="381"/>
      <c r="G624" s="382"/>
      <c r="H624" s="276"/>
    </row>
    <row r="625" spans="1:8" x14ac:dyDescent="0.25">
      <c r="A625" s="380" t="s">
        <v>65</v>
      </c>
      <c r="B625" s="362"/>
      <c r="C625" s="362"/>
      <c r="D625" s="362"/>
      <c r="E625" s="362"/>
      <c r="F625" s="381"/>
      <c r="G625" s="382"/>
      <c r="H625" s="276"/>
    </row>
    <row r="626" spans="1:8" x14ac:dyDescent="0.25">
      <c r="A626" s="380" t="s">
        <v>65</v>
      </c>
      <c r="B626" s="362"/>
      <c r="C626" s="362"/>
      <c r="D626" s="362"/>
      <c r="E626" s="362"/>
      <c r="F626" s="381"/>
      <c r="G626" s="382"/>
      <c r="H626" s="276"/>
    </row>
    <row r="627" spans="1:8" x14ac:dyDescent="0.25">
      <c r="A627" s="380" t="s">
        <v>65</v>
      </c>
      <c r="B627" s="362"/>
      <c r="C627" s="362"/>
      <c r="D627" s="362"/>
      <c r="E627" s="362"/>
      <c r="F627" s="381"/>
      <c r="G627" s="382"/>
      <c r="H627" s="276"/>
    </row>
    <row r="628" spans="1:8" x14ac:dyDescent="0.25">
      <c r="A628" s="380" t="s">
        <v>65</v>
      </c>
      <c r="B628" s="362"/>
      <c r="C628" s="362"/>
      <c r="D628" s="362"/>
      <c r="E628" s="362"/>
      <c r="F628" s="381"/>
      <c r="G628" s="382"/>
      <c r="H628" s="276"/>
    </row>
    <row r="629" spans="1:8" x14ac:dyDescent="0.25">
      <c r="A629" s="380" t="s">
        <v>65</v>
      </c>
      <c r="B629" s="362"/>
      <c r="C629" s="362"/>
      <c r="D629" s="362"/>
      <c r="E629" s="362"/>
      <c r="F629" s="381"/>
      <c r="G629" s="382"/>
      <c r="H629" s="276"/>
    </row>
    <row r="630" spans="1:8" x14ac:dyDescent="0.25">
      <c r="A630" s="380" t="s">
        <v>65</v>
      </c>
      <c r="B630" s="362"/>
      <c r="C630" s="362"/>
      <c r="D630" s="362"/>
      <c r="E630" s="362"/>
      <c r="F630" s="381"/>
      <c r="G630" s="382"/>
      <c r="H630" s="276"/>
    </row>
    <row r="631" spans="1:8" x14ac:dyDescent="0.25">
      <c r="A631" s="380" t="s">
        <v>65</v>
      </c>
      <c r="B631" s="362"/>
      <c r="C631" s="362"/>
      <c r="D631" s="362"/>
      <c r="E631" s="362"/>
      <c r="F631" s="381"/>
      <c r="G631" s="382"/>
      <c r="H631" s="276"/>
    </row>
    <row r="632" spans="1:8" x14ac:dyDescent="0.25">
      <c r="A632" s="380" t="s">
        <v>65</v>
      </c>
      <c r="B632" s="362"/>
      <c r="C632" s="362"/>
      <c r="D632" s="362"/>
      <c r="E632" s="362"/>
      <c r="F632" s="381"/>
      <c r="G632" s="382"/>
      <c r="H632" s="276"/>
    </row>
    <row r="633" spans="1:8" x14ac:dyDescent="0.25">
      <c r="A633" s="380" t="s">
        <v>65</v>
      </c>
      <c r="B633" s="362"/>
      <c r="C633" s="362"/>
      <c r="D633" s="362"/>
      <c r="E633" s="362"/>
      <c r="F633" s="381"/>
      <c r="G633" s="382"/>
      <c r="H633" s="276"/>
    </row>
    <row r="634" spans="1:8" x14ac:dyDescent="0.25">
      <c r="A634" s="380" t="s">
        <v>65</v>
      </c>
      <c r="B634" s="362"/>
      <c r="C634" s="362"/>
      <c r="D634" s="362"/>
      <c r="E634" s="362"/>
      <c r="F634" s="381"/>
      <c r="G634" s="382"/>
      <c r="H634" s="276"/>
    </row>
    <row r="635" spans="1:8" x14ac:dyDescent="0.25">
      <c r="A635" s="380" t="s">
        <v>65</v>
      </c>
      <c r="B635" s="362"/>
      <c r="C635" s="362"/>
      <c r="D635" s="362"/>
      <c r="E635" s="362"/>
      <c r="F635" s="381"/>
      <c r="G635" s="385"/>
      <c r="H635" s="276"/>
    </row>
    <row r="636" spans="1:8" x14ac:dyDescent="0.25">
      <c r="A636" s="380" t="s">
        <v>65</v>
      </c>
      <c r="B636" s="362"/>
      <c r="C636" s="362"/>
      <c r="D636" s="362"/>
      <c r="E636" s="362"/>
      <c r="F636" s="381"/>
      <c r="G636" s="382"/>
      <c r="H636" s="276"/>
    </row>
    <row r="637" spans="1:8" x14ac:dyDescent="0.25">
      <c r="A637" s="380" t="s">
        <v>65</v>
      </c>
      <c r="B637" s="362"/>
      <c r="C637" s="362"/>
      <c r="D637" s="362"/>
      <c r="E637" s="362"/>
      <c r="F637" s="381"/>
      <c r="G637" s="382"/>
      <c r="H637" s="276"/>
    </row>
    <row r="638" spans="1:8" x14ac:dyDescent="0.25">
      <c r="A638" s="380" t="s">
        <v>65</v>
      </c>
      <c r="B638" s="362"/>
      <c r="C638" s="362"/>
      <c r="D638" s="362"/>
      <c r="E638" s="362"/>
      <c r="F638" s="381"/>
      <c r="G638" s="382"/>
      <c r="H638" s="276"/>
    </row>
    <row r="639" spans="1:8" x14ac:dyDescent="0.25">
      <c r="A639" s="380" t="s">
        <v>65</v>
      </c>
      <c r="B639" s="362"/>
      <c r="C639" s="362"/>
      <c r="D639" s="362"/>
      <c r="E639" s="362"/>
      <c r="F639" s="381"/>
      <c r="G639" s="382"/>
      <c r="H639" s="276"/>
    </row>
    <row r="640" spans="1:8" x14ac:dyDescent="0.25">
      <c r="A640" s="380" t="s">
        <v>65</v>
      </c>
      <c r="B640" s="362"/>
      <c r="C640" s="362"/>
      <c r="D640" s="362"/>
      <c r="E640" s="362"/>
      <c r="F640" s="381"/>
      <c r="G640" s="382"/>
      <c r="H640" s="276"/>
    </row>
    <row r="641" spans="1:8" x14ac:dyDescent="0.25">
      <c r="A641" s="380" t="s">
        <v>65</v>
      </c>
      <c r="B641" s="362"/>
      <c r="C641" s="362"/>
      <c r="D641" s="362"/>
      <c r="E641" s="362"/>
      <c r="F641" s="381"/>
      <c r="G641" s="382"/>
      <c r="H641" s="276"/>
    </row>
    <row r="642" spans="1:8" x14ac:dyDescent="0.25">
      <c r="A642" s="380" t="s">
        <v>65</v>
      </c>
      <c r="B642" s="362"/>
      <c r="C642" s="362"/>
      <c r="D642" s="362"/>
      <c r="E642" s="362"/>
      <c r="F642" s="381"/>
      <c r="G642" s="382"/>
      <c r="H642" s="276"/>
    </row>
    <row r="643" spans="1:8" x14ac:dyDescent="0.25">
      <c r="A643" s="380" t="s">
        <v>65</v>
      </c>
      <c r="B643" s="362"/>
      <c r="C643" s="362"/>
      <c r="D643" s="362"/>
      <c r="E643" s="362"/>
      <c r="F643" s="381"/>
      <c r="G643" s="382"/>
      <c r="H643" s="276"/>
    </row>
    <row r="644" spans="1:8" x14ac:dyDescent="0.25">
      <c r="A644" s="380" t="s">
        <v>65</v>
      </c>
      <c r="B644" s="362"/>
      <c r="C644" s="362"/>
      <c r="D644" s="362"/>
      <c r="E644" s="362"/>
      <c r="F644" s="381"/>
      <c r="G644" s="382"/>
      <c r="H644" s="276"/>
    </row>
    <row r="645" spans="1:8" x14ac:dyDescent="0.25">
      <c r="A645" s="380" t="s">
        <v>65</v>
      </c>
      <c r="B645" s="362"/>
      <c r="C645" s="362"/>
      <c r="D645" s="362"/>
      <c r="E645" s="362"/>
      <c r="F645" s="381"/>
      <c r="G645" s="382"/>
      <c r="H645" s="276"/>
    </row>
    <row r="646" spans="1:8" x14ac:dyDescent="0.25">
      <c r="A646" s="380" t="s">
        <v>65</v>
      </c>
      <c r="B646" s="362"/>
      <c r="C646" s="362"/>
      <c r="D646" s="362"/>
      <c r="E646" s="362"/>
      <c r="F646" s="381"/>
      <c r="G646" s="382"/>
      <c r="H646" s="276"/>
    </row>
    <row r="647" spans="1:8" x14ac:dyDescent="0.25">
      <c r="A647" s="380" t="s">
        <v>65</v>
      </c>
      <c r="B647" s="362"/>
      <c r="C647" s="362"/>
      <c r="D647" s="362"/>
      <c r="E647" s="362"/>
      <c r="F647" s="381"/>
      <c r="G647" s="382"/>
      <c r="H647" s="276"/>
    </row>
    <row r="648" spans="1:8" x14ac:dyDescent="0.25">
      <c r="A648" s="380" t="s">
        <v>65</v>
      </c>
      <c r="B648" s="362"/>
      <c r="C648" s="362"/>
      <c r="D648" s="362"/>
      <c r="E648" s="362"/>
      <c r="F648" s="381"/>
      <c r="G648" s="382"/>
      <c r="H648" s="276"/>
    </row>
    <row r="649" spans="1:8" x14ac:dyDescent="0.25">
      <c r="A649" s="380" t="s">
        <v>65</v>
      </c>
      <c r="B649" s="362"/>
      <c r="C649" s="362"/>
      <c r="D649" s="362"/>
      <c r="E649" s="362"/>
      <c r="F649" s="381"/>
      <c r="G649" s="382"/>
      <c r="H649" s="276"/>
    </row>
    <row r="650" spans="1:8" x14ac:dyDescent="0.25">
      <c r="A650" s="380" t="s">
        <v>65</v>
      </c>
      <c r="B650" s="362"/>
      <c r="C650" s="362"/>
      <c r="D650" s="362"/>
      <c r="E650" s="362"/>
      <c r="F650" s="381"/>
      <c r="G650" s="382"/>
      <c r="H650" s="276"/>
    </row>
    <row r="651" spans="1:8" x14ac:dyDescent="0.25">
      <c r="A651" s="380" t="s">
        <v>65</v>
      </c>
      <c r="B651" s="362"/>
      <c r="C651" s="362"/>
      <c r="D651" s="362"/>
      <c r="E651" s="362"/>
      <c r="F651" s="381"/>
      <c r="G651" s="382"/>
      <c r="H651" s="276"/>
    </row>
    <row r="652" spans="1:8" x14ac:dyDescent="0.25">
      <c r="A652" s="380" t="s">
        <v>65</v>
      </c>
      <c r="B652" s="362"/>
      <c r="C652" s="362"/>
      <c r="D652" s="362"/>
      <c r="E652" s="362"/>
      <c r="F652" s="381"/>
      <c r="G652" s="382"/>
      <c r="H652" s="276"/>
    </row>
    <row r="653" spans="1:8" x14ac:dyDescent="0.25">
      <c r="A653" s="380" t="s">
        <v>65</v>
      </c>
      <c r="B653" s="362"/>
      <c r="C653" s="362"/>
      <c r="D653" s="362"/>
      <c r="E653" s="362"/>
      <c r="F653" s="381"/>
      <c r="G653" s="382"/>
      <c r="H653" s="276"/>
    </row>
    <row r="654" spans="1:8" x14ac:dyDescent="0.25">
      <c r="A654" s="380" t="s">
        <v>65</v>
      </c>
      <c r="B654" s="362"/>
      <c r="C654" s="362"/>
      <c r="D654" s="362"/>
      <c r="E654" s="362"/>
      <c r="F654" s="381"/>
      <c r="G654" s="382"/>
      <c r="H654" s="276"/>
    </row>
    <row r="655" spans="1:8" x14ac:dyDescent="0.25">
      <c r="A655" s="380" t="s">
        <v>65</v>
      </c>
      <c r="B655" s="362"/>
      <c r="C655" s="362"/>
      <c r="D655" s="362"/>
      <c r="E655" s="362"/>
      <c r="F655" s="381"/>
      <c r="G655" s="382"/>
      <c r="H655" s="276"/>
    </row>
    <row r="656" spans="1:8" x14ac:dyDescent="0.25">
      <c r="A656" s="380" t="s">
        <v>65</v>
      </c>
      <c r="B656" s="362"/>
      <c r="C656" s="362"/>
      <c r="D656" s="362"/>
      <c r="E656" s="362"/>
      <c r="F656" s="381"/>
      <c r="G656" s="382"/>
      <c r="H656" s="276"/>
    </row>
    <row r="657" spans="1:8" x14ac:dyDescent="0.25">
      <c r="A657" s="380" t="s">
        <v>65</v>
      </c>
      <c r="B657" s="362"/>
      <c r="C657" s="362"/>
      <c r="D657" s="362"/>
      <c r="E657" s="362"/>
      <c r="F657" s="381"/>
      <c r="G657" s="382"/>
      <c r="H657" s="276"/>
    </row>
    <row r="658" spans="1:8" x14ac:dyDescent="0.25">
      <c r="A658" s="380" t="s">
        <v>65</v>
      </c>
      <c r="B658" s="362"/>
      <c r="C658" s="362"/>
      <c r="D658" s="362"/>
      <c r="E658" s="362"/>
      <c r="F658" s="381"/>
      <c r="G658" s="382"/>
      <c r="H658" s="276"/>
    </row>
    <row r="659" spans="1:8" x14ac:dyDescent="0.25">
      <c r="A659" s="380" t="s">
        <v>65</v>
      </c>
      <c r="B659" s="362"/>
      <c r="C659" s="362"/>
      <c r="D659" s="362"/>
      <c r="E659" s="362"/>
      <c r="F659" s="381"/>
      <c r="G659" s="382"/>
      <c r="H659" s="276"/>
    </row>
    <row r="660" spans="1:8" x14ac:dyDescent="0.25">
      <c r="A660" s="380" t="s">
        <v>65</v>
      </c>
      <c r="B660" s="362"/>
      <c r="C660" s="362"/>
      <c r="D660" s="362"/>
      <c r="E660" s="362"/>
      <c r="F660" s="381"/>
      <c r="G660" s="382"/>
      <c r="H660" s="276"/>
    </row>
    <row r="661" spans="1:8" x14ac:dyDescent="0.25">
      <c r="A661" s="380" t="s">
        <v>65</v>
      </c>
      <c r="B661" s="362"/>
      <c r="C661" s="362"/>
      <c r="D661" s="362"/>
      <c r="E661" s="362"/>
      <c r="F661" s="381"/>
      <c r="G661" s="382"/>
      <c r="H661" s="276"/>
    </row>
    <row r="662" spans="1:8" x14ac:dyDescent="0.25">
      <c r="A662" s="380" t="s">
        <v>65</v>
      </c>
      <c r="B662" s="362"/>
      <c r="C662" s="362"/>
      <c r="D662" s="362"/>
      <c r="E662" s="362"/>
      <c r="F662" s="381"/>
      <c r="G662" s="382"/>
      <c r="H662" s="276"/>
    </row>
    <row r="663" spans="1:8" ht="15.75" thickBot="1" x14ac:dyDescent="0.3">
      <c r="A663" s="383" t="s">
        <v>65</v>
      </c>
      <c r="B663" s="365"/>
      <c r="C663" s="365"/>
      <c r="D663" s="365"/>
      <c r="E663" s="365"/>
      <c r="F663" s="384"/>
      <c r="G663" s="386"/>
      <c r="H663" s="276"/>
    </row>
    <row r="664" spans="1:8" s="47" customFormat="1" ht="15.75" thickBot="1" x14ac:dyDescent="0.3">
      <c r="A664" s="282"/>
      <c r="B664" s="283"/>
      <c r="C664" s="283"/>
      <c r="D664" s="283"/>
      <c r="E664" s="283"/>
      <c r="F664" s="285"/>
      <c r="G664" s="285"/>
      <c r="H664" s="284"/>
    </row>
    <row r="665" spans="1:8" ht="15.75" thickBot="1" x14ac:dyDescent="0.3">
      <c r="E665" s="213"/>
    </row>
    <row r="666" spans="1:8" ht="19.5" thickBot="1" x14ac:dyDescent="0.35">
      <c r="A666" s="108" t="s">
        <v>4</v>
      </c>
      <c r="B666" s="288"/>
      <c r="C666" s="288"/>
      <c r="D666" s="62"/>
      <c r="E666" s="449"/>
      <c r="F666" s="107"/>
      <c r="G666" s="63"/>
      <c r="H666"/>
    </row>
    <row r="667" spans="1:8" ht="15.75" thickBot="1" x14ac:dyDescent="0.3">
      <c r="A667" s="216"/>
      <c r="B667" s="289"/>
      <c r="C667" s="289"/>
      <c r="D667" s="26"/>
      <c r="E667" s="450"/>
      <c r="F667" s="5"/>
      <c r="G667" s="5"/>
    </row>
    <row r="668" spans="1:8" x14ac:dyDescent="0.25">
      <c r="A668" s="59" t="str">
        <f>N_1!B298</f>
        <v>Kraftwerk 1</v>
      </c>
      <c r="B668" s="290" t="s">
        <v>63</v>
      </c>
      <c r="C668" s="290" t="s">
        <v>64</v>
      </c>
      <c r="D668" s="81" t="s">
        <v>72</v>
      </c>
      <c r="E668" s="451" t="s">
        <v>73</v>
      </c>
      <c r="F668" s="109" t="s">
        <v>2</v>
      </c>
      <c r="G668" s="109"/>
      <c r="H668"/>
    </row>
    <row r="669" spans="1:8" x14ac:dyDescent="0.25">
      <c r="A669" s="58" t="str">
        <f>N_1!B301</f>
        <v>Erzeugungsauslagen</v>
      </c>
      <c r="B669" s="60">
        <f>SUM(B671:B710)</f>
        <v>0</v>
      </c>
      <c r="C669" s="60">
        <f>SUM(C671:C710)</f>
        <v>0</v>
      </c>
      <c r="D669" s="89">
        <f>SUM(D671:D710)</f>
        <v>0</v>
      </c>
      <c r="E669" s="89">
        <f>SUM(E671:E710)</f>
        <v>0</v>
      </c>
      <c r="F669" s="106"/>
      <c r="G669" s="105"/>
      <c r="H669"/>
    </row>
    <row r="670" spans="1:8" x14ac:dyDescent="0.25">
      <c r="A670" s="61"/>
      <c r="B670" s="89"/>
      <c r="C670" s="89"/>
      <c r="D670" s="90"/>
      <c r="E670" s="452"/>
      <c r="F670" s="105"/>
      <c r="G670" s="105"/>
      <c r="H670"/>
    </row>
    <row r="671" spans="1:8" x14ac:dyDescent="0.25">
      <c r="A671" s="139" t="s">
        <v>65</v>
      </c>
      <c r="B671" s="77">
        <v>0</v>
      </c>
      <c r="C671" s="77">
        <v>0</v>
      </c>
      <c r="D671" s="77"/>
      <c r="E671" s="77"/>
      <c r="F671" s="140"/>
      <c r="G671" s="140"/>
      <c r="H671"/>
    </row>
    <row r="672" spans="1:8" x14ac:dyDescent="0.25">
      <c r="A672" s="139" t="s">
        <v>65</v>
      </c>
      <c r="B672" s="77"/>
      <c r="C672" s="77"/>
      <c r="D672" s="77"/>
      <c r="E672" s="77"/>
      <c r="F672" s="140"/>
      <c r="G672" s="140"/>
      <c r="H672"/>
    </row>
    <row r="673" spans="1:8" x14ac:dyDescent="0.25">
      <c r="A673" s="139" t="s">
        <v>65</v>
      </c>
      <c r="B673" s="77"/>
      <c r="C673" s="77"/>
      <c r="D673" s="77"/>
      <c r="E673" s="77"/>
      <c r="F673" s="140"/>
      <c r="G673" s="140"/>
      <c r="H673"/>
    </row>
    <row r="674" spans="1:8" x14ac:dyDescent="0.25">
      <c r="A674" s="139" t="s">
        <v>65</v>
      </c>
      <c r="B674" s="77"/>
      <c r="C674" s="77"/>
      <c r="D674" s="77"/>
      <c r="E674" s="77"/>
      <c r="F674" s="140"/>
      <c r="G674" s="140"/>
      <c r="H674"/>
    </row>
    <row r="675" spans="1:8" x14ac:dyDescent="0.25">
      <c r="A675" s="139" t="s">
        <v>65</v>
      </c>
      <c r="B675" s="77"/>
      <c r="C675" s="77"/>
      <c r="D675" s="77"/>
      <c r="E675" s="77"/>
      <c r="F675" s="140"/>
      <c r="G675" s="140"/>
      <c r="H675"/>
    </row>
    <row r="676" spans="1:8" x14ac:dyDescent="0.25">
      <c r="A676" s="139" t="s">
        <v>65</v>
      </c>
      <c r="B676" s="77"/>
      <c r="C676" s="77"/>
      <c r="D676" s="77"/>
      <c r="E676" s="77"/>
      <c r="F676" s="140"/>
      <c r="G676" s="140"/>
      <c r="H676"/>
    </row>
    <row r="677" spans="1:8" x14ac:dyDescent="0.25">
      <c r="A677" s="139" t="s">
        <v>65</v>
      </c>
      <c r="B677" s="77"/>
      <c r="C677" s="77"/>
      <c r="D677" s="77"/>
      <c r="E677" s="77"/>
      <c r="F677" s="140"/>
      <c r="G677" s="140"/>
      <c r="H677"/>
    </row>
    <row r="678" spans="1:8" x14ac:dyDescent="0.25">
      <c r="A678" s="139" t="s">
        <v>65</v>
      </c>
      <c r="B678" s="77"/>
      <c r="C678" s="77"/>
      <c r="D678" s="77"/>
      <c r="E678" s="77"/>
      <c r="F678" s="140"/>
      <c r="G678" s="140"/>
      <c r="H678"/>
    </row>
    <row r="679" spans="1:8" x14ac:dyDescent="0.25">
      <c r="A679" s="139" t="s">
        <v>65</v>
      </c>
      <c r="B679" s="77"/>
      <c r="C679" s="77"/>
      <c r="D679" s="77"/>
      <c r="E679" s="77"/>
      <c r="F679" s="140"/>
      <c r="G679" s="140"/>
      <c r="H679"/>
    </row>
    <row r="680" spans="1:8" x14ac:dyDescent="0.25">
      <c r="A680" s="139" t="s">
        <v>65</v>
      </c>
      <c r="B680" s="77"/>
      <c r="C680" s="77"/>
      <c r="D680" s="77"/>
      <c r="E680" s="77"/>
      <c r="F680" s="140"/>
      <c r="G680" s="140"/>
      <c r="H680"/>
    </row>
    <row r="681" spans="1:8" x14ac:dyDescent="0.25">
      <c r="A681" s="139" t="s">
        <v>65</v>
      </c>
      <c r="B681" s="77"/>
      <c r="C681" s="77"/>
      <c r="D681" s="77"/>
      <c r="E681" s="77"/>
      <c r="F681" s="140"/>
      <c r="G681" s="140"/>
      <c r="H681"/>
    </row>
    <row r="682" spans="1:8" x14ac:dyDescent="0.25">
      <c r="A682" s="139" t="s">
        <v>65</v>
      </c>
      <c r="B682" s="77"/>
      <c r="C682" s="77"/>
      <c r="D682" s="77"/>
      <c r="E682" s="77"/>
      <c r="F682" s="140"/>
      <c r="G682" s="140"/>
      <c r="H682"/>
    </row>
    <row r="683" spans="1:8" x14ac:dyDescent="0.25">
      <c r="A683" s="139" t="s">
        <v>65</v>
      </c>
      <c r="B683" s="77"/>
      <c r="C683" s="77"/>
      <c r="D683" s="77"/>
      <c r="E683" s="77"/>
      <c r="F683" s="140"/>
      <c r="G683" s="140"/>
      <c r="H683"/>
    </row>
    <row r="684" spans="1:8" x14ac:dyDescent="0.25">
      <c r="A684" s="139" t="s">
        <v>65</v>
      </c>
      <c r="B684" s="77"/>
      <c r="C684" s="77"/>
      <c r="D684" s="77"/>
      <c r="E684" s="77"/>
      <c r="F684" s="140"/>
      <c r="G684" s="140"/>
      <c r="H684"/>
    </row>
    <row r="685" spans="1:8" x14ac:dyDescent="0.25">
      <c r="A685" s="139" t="s">
        <v>65</v>
      </c>
      <c r="B685" s="77"/>
      <c r="C685" s="77"/>
      <c r="D685" s="77"/>
      <c r="E685" s="77"/>
      <c r="F685" s="140"/>
      <c r="G685" s="140"/>
      <c r="H685"/>
    </row>
    <row r="686" spans="1:8" x14ac:dyDescent="0.25">
      <c r="A686" s="139" t="s">
        <v>65</v>
      </c>
      <c r="B686" s="77"/>
      <c r="C686" s="77"/>
      <c r="D686" s="77"/>
      <c r="E686" s="77"/>
      <c r="F686" s="140"/>
      <c r="G686" s="140"/>
      <c r="H686"/>
    </row>
    <row r="687" spans="1:8" x14ac:dyDescent="0.25">
      <c r="A687" s="139" t="s">
        <v>65</v>
      </c>
      <c r="B687" s="77"/>
      <c r="C687" s="77"/>
      <c r="D687" s="77"/>
      <c r="E687" s="77"/>
      <c r="F687" s="140"/>
      <c r="G687" s="140"/>
      <c r="H687"/>
    </row>
    <row r="688" spans="1:8" x14ac:dyDescent="0.25">
      <c r="A688" s="139" t="s">
        <v>65</v>
      </c>
      <c r="B688" s="77"/>
      <c r="C688" s="77"/>
      <c r="D688" s="77"/>
      <c r="E688" s="77"/>
      <c r="F688" s="140"/>
      <c r="G688" s="140"/>
      <c r="H688"/>
    </row>
    <row r="689" spans="1:8" x14ac:dyDescent="0.25">
      <c r="A689" s="139" t="s">
        <v>65</v>
      </c>
      <c r="B689" s="77"/>
      <c r="C689" s="77"/>
      <c r="D689" s="77"/>
      <c r="E689" s="77"/>
      <c r="F689" s="140"/>
      <c r="G689" s="140"/>
      <c r="H689"/>
    </row>
    <row r="690" spans="1:8" x14ac:dyDescent="0.25">
      <c r="A690" s="139" t="s">
        <v>65</v>
      </c>
      <c r="B690" s="77"/>
      <c r="C690" s="77"/>
      <c r="D690" s="77"/>
      <c r="E690" s="77"/>
      <c r="F690" s="140"/>
      <c r="G690" s="140"/>
      <c r="H690"/>
    </row>
    <row r="691" spans="1:8" x14ac:dyDescent="0.25">
      <c r="A691" s="139" t="s">
        <v>65</v>
      </c>
      <c r="B691" s="77"/>
      <c r="C691" s="77"/>
      <c r="D691" s="77"/>
      <c r="E691" s="77"/>
      <c r="F691" s="140"/>
      <c r="G691" s="140"/>
      <c r="H691"/>
    </row>
    <row r="692" spans="1:8" x14ac:dyDescent="0.25">
      <c r="A692" s="139" t="s">
        <v>65</v>
      </c>
      <c r="B692" s="77"/>
      <c r="C692" s="77"/>
      <c r="D692" s="77"/>
      <c r="E692" s="77"/>
      <c r="F692" s="140"/>
      <c r="G692" s="140"/>
      <c r="H692"/>
    </row>
    <row r="693" spans="1:8" x14ac:dyDescent="0.25">
      <c r="A693" s="139" t="s">
        <v>65</v>
      </c>
      <c r="B693" s="77"/>
      <c r="C693" s="77"/>
      <c r="D693" s="77"/>
      <c r="E693" s="77"/>
      <c r="F693" s="140"/>
      <c r="G693" s="140"/>
      <c r="H693"/>
    </row>
    <row r="694" spans="1:8" x14ac:dyDescent="0.25">
      <c r="A694" s="139" t="s">
        <v>65</v>
      </c>
      <c r="B694" s="77"/>
      <c r="C694" s="77"/>
      <c r="D694" s="77"/>
      <c r="E694" s="77"/>
      <c r="F694" s="140"/>
      <c r="G694" s="140"/>
      <c r="H694"/>
    </row>
    <row r="695" spans="1:8" x14ac:dyDescent="0.25">
      <c r="A695" s="139" t="s">
        <v>65</v>
      </c>
      <c r="B695" s="77"/>
      <c r="C695" s="77"/>
      <c r="D695" s="77"/>
      <c r="E695" s="77"/>
      <c r="F695" s="140"/>
      <c r="G695" s="140"/>
      <c r="H695"/>
    </row>
    <row r="696" spans="1:8" x14ac:dyDescent="0.25">
      <c r="A696" s="139" t="s">
        <v>65</v>
      </c>
      <c r="B696" s="77"/>
      <c r="C696" s="77"/>
      <c r="D696" s="77"/>
      <c r="E696" s="77"/>
      <c r="F696" s="140"/>
      <c r="G696" s="140"/>
      <c r="H696"/>
    </row>
    <row r="697" spans="1:8" x14ac:dyDescent="0.25">
      <c r="A697" s="139" t="s">
        <v>65</v>
      </c>
      <c r="B697" s="77"/>
      <c r="C697" s="77"/>
      <c r="D697" s="77"/>
      <c r="E697" s="77"/>
      <c r="F697" s="140"/>
      <c r="G697" s="140"/>
      <c r="H697"/>
    </row>
    <row r="698" spans="1:8" x14ac:dyDescent="0.25">
      <c r="A698" s="139" t="s">
        <v>65</v>
      </c>
      <c r="B698" s="77"/>
      <c r="C698" s="77"/>
      <c r="D698" s="77"/>
      <c r="E698" s="77"/>
      <c r="F698" s="140"/>
      <c r="G698" s="140"/>
      <c r="H698"/>
    </row>
    <row r="699" spans="1:8" x14ac:dyDescent="0.25">
      <c r="A699" s="139" t="s">
        <v>65</v>
      </c>
      <c r="B699" s="77"/>
      <c r="C699" s="77"/>
      <c r="D699" s="77"/>
      <c r="E699" s="77"/>
      <c r="F699" s="140"/>
      <c r="G699" s="140"/>
      <c r="H699"/>
    </row>
    <row r="700" spans="1:8" x14ac:dyDescent="0.25">
      <c r="A700" s="139" t="s">
        <v>65</v>
      </c>
      <c r="B700" s="77"/>
      <c r="C700" s="77"/>
      <c r="D700" s="77"/>
      <c r="E700" s="77"/>
      <c r="F700" s="140"/>
      <c r="G700" s="140"/>
      <c r="H700"/>
    </row>
    <row r="701" spans="1:8" x14ac:dyDescent="0.25">
      <c r="A701" s="139" t="s">
        <v>65</v>
      </c>
      <c r="B701" s="77"/>
      <c r="C701" s="77"/>
      <c r="D701" s="77"/>
      <c r="E701" s="77"/>
      <c r="F701" s="140"/>
      <c r="G701" s="140"/>
      <c r="H701"/>
    </row>
    <row r="702" spans="1:8" x14ac:dyDescent="0.25">
      <c r="A702" s="139" t="s">
        <v>65</v>
      </c>
      <c r="B702" s="77"/>
      <c r="C702" s="77"/>
      <c r="D702" s="77"/>
      <c r="E702" s="77"/>
      <c r="F702" s="140"/>
      <c r="G702" s="140"/>
      <c r="H702"/>
    </row>
    <row r="703" spans="1:8" x14ac:dyDescent="0.25">
      <c r="A703" s="139" t="s">
        <v>65</v>
      </c>
      <c r="B703" s="77"/>
      <c r="C703" s="77"/>
      <c r="D703" s="77"/>
      <c r="E703" s="77"/>
      <c r="F703" s="140"/>
      <c r="G703" s="140"/>
      <c r="H703"/>
    </row>
    <row r="704" spans="1:8" x14ac:dyDescent="0.25">
      <c r="A704" s="139" t="s">
        <v>65</v>
      </c>
      <c r="B704" s="77"/>
      <c r="C704" s="77"/>
      <c r="D704" s="77"/>
      <c r="E704" s="77"/>
      <c r="F704" s="140"/>
      <c r="G704" s="140"/>
      <c r="H704"/>
    </row>
    <row r="705" spans="1:8" x14ac:dyDescent="0.25">
      <c r="A705" s="139" t="s">
        <v>65</v>
      </c>
      <c r="B705" s="77"/>
      <c r="C705" s="77"/>
      <c r="D705" s="77"/>
      <c r="E705" s="77"/>
      <c r="F705" s="140"/>
      <c r="G705" s="140"/>
      <c r="H705"/>
    </row>
    <row r="706" spans="1:8" x14ac:dyDescent="0.25">
      <c r="A706" s="139" t="s">
        <v>65</v>
      </c>
      <c r="B706" s="77"/>
      <c r="C706" s="77"/>
      <c r="D706" s="77"/>
      <c r="E706" s="77"/>
      <c r="F706" s="140"/>
      <c r="G706" s="140"/>
      <c r="H706"/>
    </row>
    <row r="707" spans="1:8" x14ac:dyDescent="0.25">
      <c r="A707" s="139" t="s">
        <v>65</v>
      </c>
      <c r="B707" s="77"/>
      <c r="C707" s="77"/>
      <c r="D707" s="77"/>
      <c r="E707" s="77"/>
      <c r="F707" s="140"/>
      <c r="G707" s="140"/>
      <c r="H707"/>
    </row>
    <row r="708" spans="1:8" x14ac:dyDescent="0.25">
      <c r="A708" s="139" t="s">
        <v>65</v>
      </c>
      <c r="B708" s="77"/>
      <c r="C708" s="77"/>
      <c r="D708" s="77"/>
      <c r="E708" s="77"/>
      <c r="F708" s="140"/>
      <c r="G708" s="140"/>
      <c r="H708"/>
    </row>
    <row r="709" spans="1:8" x14ac:dyDescent="0.25">
      <c r="A709" s="139" t="s">
        <v>65</v>
      </c>
      <c r="B709" s="77"/>
      <c r="C709" s="77"/>
      <c r="D709" s="77"/>
      <c r="E709" s="77"/>
      <c r="F709" s="140"/>
      <c r="G709" s="140"/>
      <c r="H709"/>
    </row>
    <row r="710" spans="1:8" ht="15.75" thickBot="1" x14ac:dyDescent="0.3">
      <c r="A710" s="141" t="s">
        <v>65</v>
      </c>
      <c r="B710" s="142"/>
      <c r="C710" s="142"/>
      <c r="D710" s="142"/>
      <c r="E710" s="142"/>
      <c r="F710" s="143"/>
      <c r="G710" s="143"/>
      <c r="H710"/>
    </row>
    <row r="711" spans="1:8" ht="15.75" thickBot="1" x14ac:dyDescent="0.3">
      <c r="E711" s="291"/>
    </row>
    <row r="712" spans="1:8" x14ac:dyDescent="0.25">
      <c r="A712" s="59" t="str">
        <f>N_1!B303</f>
        <v>Kraftwerk 2</v>
      </c>
      <c r="B712" s="290" t="s">
        <v>63</v>
      </c>
      <c r="C712" s="290" t="s">
        <v>64</v>
      </c>
      <c r="D712" s="81" t="s">
        <v>72</v>
      </c>
      <c r="E712" s="294" t="s">
        <v>73</v>
      </c>
      <c r="F712" s="109" t="s">
        <v>2</v>
      </c>
      <c r="G712" s="109"/>
      <c r="H712"/>
    </row>
    <row r="713" spans="1:8" x14ac:dyDescent="0.25">
      <c r="A713" s="58" t="str">
        <f>N_1!B306</f>
        <v>Erzeugungsauslagen</v>
      </c>
      <c r="B713" s="60">
        <f>SUM(B715:B754)</f>
        <v>0</v>
      </c>
      <c r="C713" s="60">
        <f>SUM(C715:C754)</f>
        <v>0</v>
      </c>
      <c r="D713" s="89">
        <f>SUM(D715:D754)</f>
        <v>0</v>
      </c>
      <c r="E713" s="89">
        <f>SUM(E715:E754)</f>
        <v>0</v>
      </c>
      <c r="F713" s="106"/>
      <c r="G713" s="105"/>
      <c r="H713"/>
    </row>
    <row r="714" spans="1:8" x14ac:dyDescent="0.25">
      <c r="A714" s="61"/>
      <c r="B714" s="89"/>
      <c r="C714" s="89"/>
      <c r="D714" s="90"/>
      <c r="E714" s="452"/>
      <c r="F714" s="105"/>
      <c r="G714" s="105"/>
      <c r="H714"/>
    </row>
    <row r="715" spans="1:8" x14ac:dyDescent="0.25">
      <c r="A715" s="139" t="s">
        <v>65</v>
      </c>
      <c r="B715" s="77">
        <v>0</v>
      </c>
      <c r="C715" s="77">
        <v>0</v>
      </c>
      <c r="D715" s="77"/>
      <c r="E715" s="77"/>
      <c r="F715" s="140"/>
      <c r="G715" s="140"/>
      <c r="H715"/>
    </row>
    <row r="716" spans="1:8" x14ac:dyDescent="0.25">
      <c r="A716" s="139" t="s">
        <v>65</v>
      </c>
      <c r="B716" s="77"/>
      <c r="C716" s="77"/>
      <c r="D716" s="77"/>
      <c r="E716" s="77"/>
      <c r="F716" s="140"/>
      <c r="G716" s="140"/>
      <c r="H716"/>
    </row>
    <row r="717" spans="1:8" x14ac:dyDescent="0.25">
      <c r="A717" s="139" t="s">
        <v>65</v>
      </c>
      <c r="B717" s="77"/>
      <c r="C717" s="77"/>
      <c r="D717" s="77"/>
      <c r="E717" s="77"/>
      <c r="F717" s="140"/>
      <c r="G717" s="140"/>
      <c r="H717"/>
    </row>
    <row r="718" spans="1:8" x14ac:dyDescent="0.25">
      <c r="A718" s="139" t="s">
        <v>65</v>
      </c>
      <c r="B718" s="77"/>
      <c r="C718" s="77"/>
      <c r="D718" s="77"/>
      <c r="E718" s="77"/>
      <c r="F718" s="140"/>
      <c r="G718" s="140"/>
      <c r="H718"/>
    </row>
    <row r="719" spans="1:8" x14ac:dyDescent="0.25">
      <c r="A719" s="139" t="s">
        <v>65</v>
      </c>
      <c r="B719" s="77"/>
      <c r="C719" s="77"/>
      <c r="D719" s="77"/>
      <c r="E719" s="77"/>
      <c r="F719" s="140"/>
      <c r="G719" s="140"/>
      <c r="H719"/>
    </row>
    <row r="720" spans="1:8" x14ac:dyDescent="0.25">
      <c r="A720" s="139" t="s">
        <v>65</v>
      </c>
      <c r="B720" s="77"/>
      <c r="C720" s="77"/>
      <c r="D720" s="77"/>
      <c r="E720" s="77"/>
      <c r="F720" s="140"/>
      <c r="G720" s="140"/>
      <c r="H720"/>
    </row>
    <row r="721" spans="1:8" x14ac:dyDescent="0.25">
      <c r="A721" s="139" t="s">
        <v>65</v>
      </c>
      <c r="B721" s="77"/>
      <c r="C721" s="77"/>
      <c r="D721" s="77"/>
      <c r="E721" s="77"/>
      <c r="F721" s="140"/>
      <c r="G721" s="140"/>
      <c r="H721"/>
    </row>
    <row r="722" spans="1:8" x14ac:dyDescent="0.25">
      <c r="A722" s="139" t="s">
        <v>65</v>
      </c>
      <c r="B722" s="77"/>
      <c r="C722" s="77"/>
      <c r="D722" s="77"/>
      <c r="E722" s="77"/>
      <c r="F722" s="140"/>
      <c r="G722" s="140"/>
      <c r="H722"/>
    </row>
    <row r="723" spans="1:8" x14ac:dyDescent="0.25">
      <c r="A723" s="139" t="s">
        <v>65</v>
      </c>
      <c r="B723" s="77"/>
      <c r="C723" s="77"/>
      <c r="D723" s="77"/>
      <c r="E723" s="77"/>
      <c r="F723" s="140"/>
      <c r="G723" s="140"/>
      <c r="H723"/>
    </row>
    <row r="724" spans="1:8" x14ac:dyDescent="0.25">
      <c r="A724" s="139" t="s">
        <v>65</v>
      </c>
      <c r="B724" s="77"/>
      <c r="C724" s="77"/>
      <c r="D724" s="77"/>
      <c r="E724" s="77"/>
      <c r="F724" s="140"/>
      <c r="G724" s="140"/>
      <c r="H724"/>
    </row>
    <row r="725" spans="1:8" x14ac:dyDescent="0.25">
      <c r="A725" s="139" t="s">
        <v>65</v>
      </c>
      <c r="B725" s="77"/>
      <c r="C725" s="77"/>
      <c r="D725" s="77"/>
      <c r="E725" s="77"/>
      <c r="F725" s="140"/>
      <c r="G725" s="140"/>
      <c r="H725"/>
    </row>
    <row r="726" spans="1:8" x14ac:dyDescent="0.25">
      <c r="A726" s="139" t="s">
        <v>65</v>
      </c>
      <c r="B726" s="77"/>
      <c r="C726" s="77"/>
      <c r="D726" s="77"/>
      <c r="E726" s="77"/>
      <c r="F726" s="140"/>
      <c r="G726" s="140"/>
      <c r="H726"/>
    </row>
    <row r="727" spans="1:8" x14ac:dyDescent="0.25">
      <c r="A727" s="139" t="s">
        <v>65</v>
      </c>
      <c r="B727" s="77"/>
      <c r="C727" s="77"/>
      <c r="D727" s="77"/>
      <c r="E727" s="77"/>
      <c r="F727" s="140"/>
      <c r="G727" s="140"/>
      <c r="H727"/>
    </row>
    <row r="728" spans="1:8" x14ac:dyDescent="0.25">
      <c r="A728" s="139" t="s">
        <v>65</v>
      </c>
      <c r="B728" s="77"/>
      <c r="C728" s="77"/>
      <c r="D728" s="77"/>
      <c r="E728" s="77"/>
      <c r="F728" s="140"/>
      <c r="G728" s="140"/>
      <c r="H728"/>
    </row>
    <row r="729" spans="1:8" x14ac:dyDescent="0.25">
      <c r="A729" s="139" t="s">
        <v>65</v>
      </c>
      <c r="B729" s="77"/>
      <c r="C729" s="77"/>
      <c r="D729" s="77"/>
      <c r="E729" s="77"/>
      <c r="F729" s="140"/>
      <c r="G729" s="140"/>
      <c r="H729"/>
    </row>
    <row r="730" spans="1:8" x14ac:dyDescent="0.25">
      <c r="A730" s="139" t="s">
        <v>65</v>
      </c>
      <c r="B730" s="77"/>
      <c r="C730" s="77"/>
      <c r="D730" s="77"/>
      <c r="E730" s="77"/>
      <c r="F730" s="140"/>
      <c r="G730" s="140"/>
      <c r="H730"/>
    </row>
    <row r="731" spans="1:8" x14ac:dyDescent="0.25">
      <c r="A731" s="139" t="s">
        <v>65</v>
      </c>
      <c r="B731" s="77"/>
      <c r="C731" s="77"/>
      <c r="D731" s="77"/>
      <c r="E731" s="77"/>
      <c r="F731" s="140"/>
      <c r="G731" s="140"/>
      <c r="H731"/>
    </row>
    <row r="732" spans="1:8" x14ac:dyDescent="0.25">
      <c r="A732" s="139" t="s">
        <v>65</v>
      </c>
      <c r="B732" s="77"/>
      <c r="C732" s="77"/>
      <c r="D732" s="77"/>
      <c r="E732" s="77"/>
      <c r="F732" s="140"/>
      <c r="G732" s="140"/>
      <c r="H732"/>
    </row>
    <row r="733" spans="1:8" x14ac:dyDescent="0.25">
      <c r="A733" s="139" t="s">
        <v>65</v>
      </c>
      <c r="B733" s="77"/>
      <c r="C733" s="77"/>
      <c r="D733" s="77"/>
      <c r="E733" s="77"/>
      <c r="F733" s="140"/>
      <c r="G733" s="140"/>
      <c r="H733"/>
    </row>
    <row r="734" spans="1:8" x14ac:dyDescent="0.25">
      <c r="A734" s="139" t="s">
        <v>65</v>
      </c>
      <c r="B734" s="77"/>
      <c r="C734" s="77"/>
      <c r="D734" s="77"/>
      <c r="E734" s="77"/>
      <c r="F734" s="140"/>
      <c r="G734" s="140"/>
      <c r="H734"/>
    </row>
    <row r="735" spans="1:8" x14ac:dyDescent="0.25">
      <c r="A735" s="139" t="s">
        <v>65</v>
      </c>
      <c r="B735" s="77"/>
      <c r="C735" s="77"/>
      <c r="D735" s="77"/>
      <c r="E735" s="77"/>
      <c r="F735" s="140"/>
      <c r="G735" s="140"/>
      <c r="H735"/>
    </row>
    <row r="736" spans="1:8" x14ac:dyDescent="0.25">
      <c r="A736" s="139" t="s">
        <v>65</v>
      </c>
      <c r="B736" s="77"/>
      <c r="C736" s="77"/>
      <c r="D736" s="77"/>
      <c r="E736" s="77"/>
      <c r="F736" s="140"/>
      <c r="G736" s="140"/>
      <c r="H736"/>
    </row>
    <row r="737" spans="1:8" x14ac:dyDescent="0.25">
      <c r="A737" s="139" t="s">
        <v>65</v>
      </c>
      <c r="B737" s="77"/>
      <c r="C737" s="77"/>
      <c r="D737" s="77"/>
      <c r="E737" s="77"/>
      <c r="F737" s="140"/>
      <c r="G737" s="140"/>
      <c r="H737"/>
    </row>
    <row r="738" spans="1:8" x14ac:dyDescent="0.25">
      <c r="A738" s="139" t="s">
        <v>65</v>
      </c>
      <c r="B738" s="77"/>
      <c r="C738" s="77"/>
      <c r="D738" s="77"/>
      <c r="E738" s="77"/>
      <c r="F738" s="140"/>
      <c r="G738" s="140"/>
      <c r="H738"/>
    </row>
    <row r="739" spans="1:8" x14ac:dyDescent="0.25">
      <c r="A739" s="139" t="s">
        <v>65</v>
      </c>
      <c r="B739" s="77"/>
      <c r="C739" s="77"/>
      <c r="D739" s="77"/>
      <c r="E739" s="77"/>
      <c r="F739" s="140"/>
      <c r="G739" s="140"/>
      <c r="H739"/>
    </row>
    <row r="740" spans="1:8" x14ac:dyDescent="0.25">
      <c r="A740" s="139" t="s">
        <v>65</v>
      </c>
      <c r="B740" s="77"/>
      <c r="C740" s="77"/>
      <c r="D740" s="77"/>
      <c r="E740" s="77"/>
      <c r="F740" s="140"/>
      <c r="G740" s="140"/>
      <c r="H740"/>
    </row>
    <row r="741" spans="1:8" x14ac:dyDescent="0.25">
      <c r="A741" s="139" t="s">
        <v>65</v>
      </c>
      <c r="B741" s="77"/>
      <c r="C741" s="77"/>
      <c r="D741" s="77"/>
      <c r="E741" s="77"/>
      <c r="F741" s="140"/>
      <c r="G741" s="140"/>
      <c r="H741"/>
    </row>
    <row r="742" spans="1:8" x14ac:dyDescent="0.25">
      <c r="A742" s="139" t="s">
        <v>65</v>
      </c>
      <c r="B742" s="77"/>
      <c r="C742" s="77"/>
      <c r="D742" s="77"/>
      <c r="E742" s="77"/>
      <c r="F742" s="140"/>
      <c r="G742" s="140"/>
      <c r="H742"/>
    </row>
    <row r="743" spans="1:8" x14ac:dyDescent="0.25">
      <c r="A743" s="139" t="s">
        <v>65</v>
      </c>
      <c r="B743" s="77"/>
      <c r="C743" s="77"/>
      <c r="D743" s="77"/>
      <c r="E743" s="77"/>
      <c r="F743" s="140"/>
      <c r="G743" s="140"/>
      <c r="H743"/>
    </row>
    <row r="744" spans="1:8" x14ac:dyDescent="0.25">
      <c r="A744" s="139" t="s">
        <v>65</v>
      </c>
      <c r="B744" s="77"/>
      <c r="C744" s="77"/>
      <c r="D744" s="77"/>
      <c r="E744" s="77"/>
      <c r="F744" s="140"/>
      <c r="G744" s="140"/>
      <c r="H744"/>
    </row>
    <row r="745" spans="1:8" x14ac:dyDescent="0.25">
      <c r="A745" s="139" t="s">
        <v>65</v>
      </c>
      <c r="B745" s="77"/>
      <c r="C745" s="77"/>
      <c r="D745" s="77"/>
      <c r="E745" s="77"/>
      <c r="F745" s="140"/>
      <c r="G745" s="140"/>
      <c r="H745"/>
    </row>
    <row r="746" spans="1:8" x14ac:dyDescent="0.25">
      <c r="A746" s="139" t="s">
        <v>65</v>
      </c>
      <c r="B746" s="77"/>
      <c r="C746" s="77"/>
      <c r="D746" s="77"/>
      <c r="E746" s="77"/>
      <c r="F746" s="140"/>
      <c r="G746" s="140"/>
      <c r="H746"/>
    </row>
    <row r="747" spans="1:8" x14ac:dyDescent="0.25">
      <c r="A747" s="139" t="s">
        <v>65</v>
      </c>
      <c r="B747" s="77"/>
      <c r="C747" s="77"/>
      <c r="D747" s="77"/>
      <c r="E747" s="77"/>
      <c r="F747" s="140"/>
      <c r="G747" s="140"/>
      <c r="H747"/>
    </row>
    <row r="748" spans="1:8" x14ac:dyDescent="0.25">
      <c r="A748" s="139" t="s">
        <v>65</v>
      </c>
      <c r="B748" s="77"/>
      <c r="C748" s="77"/>
      <c r="D748" s="77"/>
      <c r="E748" s="77"/>
      <c r="F748" s="140"/>
      <c r="G748" s="140"/>
      <c r="H748"/>
    </row>
    <row r="749" spans="1:8" x14ac:dyDescent="0.25">
      <c r="A749" s="139" t="s">
        <v>65</v>
      </c>
      <c r="B749" s="77"/>
      <c r="C749" s="77"/>
      <c r="D749" s="77"/>
      <c r="E749" s="77"/>
      <c r="F749" s="140"/>
      <c r="G749" s="140"/>
      <c r="H749"/>
    </row>
    <row r="750" spans="1:8" x14ac:dyDescent="0.25">
      <c r="A750" s="139" t="s">
        <v>65</v>
      </c>
      <c r="B750" s="77"/>
      <c r="C750" s="77"/>
      <c r="D750" s="77"/>
      <c r="E750" s="77"/>
      <c r="F750" s="140"/>
      <c r="G750" s="140"/>
      <c r="H750"/>
    </row>
    <row r="751" spans="1:8" x14ac:dyDescent="0.25">
      <c r="A751" s="139" t="s">
        <v>65</v>
      </c>
      <c r="B751" s="77"/>
      <c r="C751" s="77"/>
      <c r="D751" s="77"/>
      <c r="E751" s="77"/>
      <c r="F751" s="140"/>
      <c r="G751" s="140"/>
      <c r="H751"/>
    </row>
    <row r="752" spans="1:8" x14ac:dyDescent="0.25">
      <c r="A752" s="139" t="s">
        <v>65</v>
      </c>
      <c r="B752" s="77"/>
      <c r="C752" s="77"/>
      <c r="D752" s="77"/>
      <c r="E752" s="77"/>
      <c r="F752" s="140"/>
      <c r="G752" s="140"/>
      <c r="H752"/>
    </row>
    <row r="753" spans="1:8" x14ac:dyDescent="0.25">
      <c r="A753" s="139" t="s">
        <v>65</v>
      </c>
      <c r="B753" s="77"/>
      <c r="C753" s="77"/>
      <c r="D753" s="77"/>
      <c r="E753" s="77"/>
      <c r="F753" s="140"/>
      <c r="G753" s="140"/>
      <c r="H753"/>
    </row>
    <row r="754" spans="1:8" ht="15.75" thickBot="1" x14ac:dyDescent="0.3">
      <c r="A754" s="141" t="s">
        <v>65</v>
      </c>
      <c r="B754" s="142"/>
      <c r="C754" s="142"/>
      <c r="D754" s="142"/>
      <c r="E754" s="142"/>
      <c r="F754" s="143"/>
      <c r="G754" s="143"/>
      <c r="H754"/>
    </row>
    <row r="755" spans="1:8" ht="15.75" thickBot="1" x14ac:dyDescent="0.3">
      <c r="E755" s="291"/>
    </row>
    <row r="756" spans="1:8" x14ac:dyDescent="0.25">
      <c r="A756" s="59" t="str">
        <f>N_1!B308</f>
        <v>Kraftwerk 3</v>
      </c>
      <c r="B756" s="290" t="s">
        <v>63</v>
      </c>
      <c r="C756" s="290" t="s">
        <v>64</v>
      </c>
      <c r="D756" s="81" t="s">
        <v>72</v>
      </c>
      <c r="E756" s="294" t="s">
        <v>73</v>
      </c>
      <c r="F756" s="109" t="s">
        <v>2</v>
      </c>
      <c r="G756" s="109"/>
      <c r="H756"/>
    </row>
    <row r="757" spans="1:8" x14ac:dyDescent="0.25">
      <c r="A757" s="58" t="str">
        <f>N_1!B311</f>
        <v>Erzeugungsauslagen</v>
      </c>
      <c r="B757" s="60">
        <f>SUM(B759:B798)</f>
        <v>0</v>
      </c>
      <c r="C757" s="60">
        <f>SUM(C759:C798)</f>
        <v>0</v>
      </c>
      <c r="D757" s="89">
        <f>SUM(D759:D798)</f>
        <v>0</v>
      </c>
      <c r="E757" s="89">
        <f>SUM(E759:E798)</f>
        <v>0</v>
      </c>
      <c r="F757" s="106"/>
      <c r="G757" s="105"/>
      <c r="H757"/>
    </row>
    <row r="758" spans="1:8" x14ac:dyDescent="0.25">
      <c r="A758" s="61"/>
      <c r="B758" s="89"/>
      <c r="C758" s="89"/>
      <c r="D758" s="90"/>
      <c r="E758" s="452"/>
      <c r="F758" s="105"/>
      <c r="G758" s="105"/>
      <c r="H758"/>
    </row>
    <row r="759" spans="1:8" x14ac:dyDescent="0.25">
      <c r="A759" s="139" t="s">
        <v>65</v>
      </c>
      <c r="B759" s="77">
        <v>0</v>
      </c>
      <c r="C759" s="77">
        <v>0</v>
      </c>
      <c r="D759" s="77"/>
      <c r="E759" s="77"/>
      <c r="F759" s="140"/>
      <c r="G759" s="140"/>
      <c r="H759"/>
    </row>
    <row r="760" spans="1:8" x14ac:dyDescent="0.25">
      <c r="A760" s="139" t="s">
        <v>65</v>
      </c>
      <c r="B760" s="77"/>
      <c r="C760" s="77"/>
      <c r="D760" s="77"/>
      <c r="E760" s="77"/>
      <c r="F760" s="140"/>
      <c r="G760" s="140"/>
      <c r="H760"/>
    </row>
    <row r="761" spans="1:8" x14ac:dyDescent="0.25">
      <c r="A761" s="139" t="s">
        <v>65</v>
      </c>
      <c r="B761" s="77"/>
      <c r="C761" s="77"/>
      <c r="D761" s="77"/>
      <c r="E761" s="77"/>
      <c r="F761" s="140"/>
      <c r="G761" s="140"/>
      <c r="H761"/>
    </row>
    <row r="762" spans="1:8" x14ac:dyDescent="0.25">
      <c r="A762" s="139" t="s">
        <v>65</v>
      </c>
      <c r="B762" s="77"/>
      <c r="C762" s="77"/>
      <c r="D762" s="77"/>
      <c r="E762" s="77"/>
      <c r="F762" s="140"/>
      <c r="G762" s="140"/>
      <c r="H762"/>
    </row>
    <row r="763" spans="1:8" x14ac:dyDescent="0.25">
      <c r="A763" s="139" t="s">
        <v>65</v>
      </c>
      <c r="B763" s="77"/>
      <c r="C763" s="77"/>
      <c r="D763" s="77"/>
      <c r="E763" s="77"/>
      <c r="F763" s="140"/>
      <c r="G763" s="140"/>
      <c r="H763"/>
    </row>
    <row r="764" spans="1:8" x14ac:dyDescent="0.25">
      <c r="A764" s="139" t="s">
        <v>65</v>
      </c>
      <c r="B764" s="77"/>
      <c r="C764" s="77"/>
      <c r="D764" s="77"/>
      <c r="E764" s="77"/>
      <c r="F764" s="140"/>
      <c r="G764" s="140"/>
      <c r="H764"/>
    </row>
    <row r="765" spans="1:8" x14ac:dyDescent="0.25">
      <c r="A765" s="139" t="s">
        <v>65</v>
      </c>
      <c r="B765" s="77"/>
      <c r="C765" s="77"/>
      <c r="D765" s="77"/>
      <c r="E765" s="77"/>
      <c r="F765" s="140"/>
      <c r="G765" s="140"/>
      <c r="H765"/>
    </row>
    <row r="766" spans="1:8" x14ac:dyDescent="0.25">
      <c r="A766" s="139" t="s">
        <v>65</v>
      </c>
      <c r="B766" s="77"/>
      <c r="C766" s="77"/>
      <c r="D766" s="77"/>
      <c r="E766" s="77"/>
      <c r="F766" s="140"/>
      <c r="G766" s="140"/>
      <c r="H766"/>
    </row>
    <row r="767" spans="1:8" x14ac:dyDescent="0.25">
      <c r="A767" s="139" t="s">
        <v>65</v>
      </c>
      <c r="B767" s="77"/>
      <c r="C767" s="77"/>
      <c r="D767" s="77"/>
      <c r="E767" s="77"/>
      <c r="F767" s="140"/>
      <c r="G767" s="140"/>
      <c r="H767"/>
    </row>
    <row r="768" spans="1:8" x14ac:dyDescent="0.25">
      <c r="A768" s="139" t="s">
        <v>65</v>
      </c>
      <c r="B768" s="77"/>
      <c r="C768" s="77"/>
      <c r="D768" s="77"/>
      <c r="E768" s="77"/>
      <c r="F768" s="140"/>
      <c r="G768" s="140"/>
      <c r="H768"/>
    </row>
    <row r="769" spans="1:8" x14ac:dyDescent="0.25">
      <c r="A769" s="139" t="s">
        <v>65</v>
      </c>
      <c r="B769" s="77"/>
      <c r="C769" s="77"/>
      <c r="D769" s="77"/>
      <c r="E769" s="77"/>
      <c r="F769" s="140"/>
      <c r="G769" s="140"/>
      <c r="H769"/>
    </row>
    <row r="770" spans="1:8" x14ac:dyDescent="0.25">
      <c r="A770" s="139" t="s">
        <v>65</v>
      </c>
      <c r="B770" s="77"/>
      <c r="C770" s="77"/>
      <c r="D770" s="77"/>
      <c r="E770" s="77"/>
      <c r="F770" s="140"/>
      <c r="G770" s="140"/>
      <c r="H770"/>
    </row>
    <row r="771" spans="1:8" x14ac:dyDescent="0.25">
      <c r="A771" s="139" t="s">
        <v>65</v>
      </c>
      <c r="B771" s="77"/>
      <c r="C771" s="77"/>
      <c r="D771" s="77"/>
      <c r="E771" s="77"/>
      <c r="F771" s="140"/>
      <c r="G771" s="140"/>
      <c r="H771"/>
    </row>
    <row r="772" spans="1:8" x14ac:dyDescent="0.25">
      <c r="A772" s="139" t="s">
        <v>65</v>
      </c>
      <c r="B772" s="77"/>
      <c r="C772" s="77"/>
      <c r="D772" s="77"/>
      <c r="E772" s="77"/>
      <c r="F772" s="140"/>
      <c r="G772" s="140"/>
      <c r="H772"/>
    </row>
    <row r="773" spans="1:8" x14ac:dyDescent="0.25">
      <c r="A773" s="139" t="s">
        <v>65</v>
      </c>
      <c r="B773" s="77"/>
      <c r="C773" s="77"/>
      <c r="D773" s="77"/>
      <c r="E773" s="77"/>
      <c r="F773" s="140"/>
      <c r="G773" s="140"/>
      <c r="H773"/>
    </row>
    <row r="774" spans="1:8" x14ac:dyDescent="0.25">
      <c r="A774" s="139" t="s">
        <v>65</v>
      </c>
      <c r="B774" s="77"/>
      <c r="C774" s="77"/>
      <c r="D774" s="77"/>
      <c r="E774" s="77"/>
      <c r="F774" s="140"/>
      <c r="G774" s="140"/>
      <c r="H774"/>
    </row>
    <row r="775" spans="1:8" x14ac:dyDescent="0.25">
      <c r="A775" s="139" t="s">
        <v>65</v>
      </c>
      <c r="B775" s="77"/>
      <c r="C775" s="77"/>
      <c r="D775" s="77"/>
      <c r="E775" s="77"/>
      <c r="F775" s="140"/>
      <c r="G775" s="140"/>
      <c r="H775"/>
    </row>
    <row r="776" spans="1:8" x14ac:dyDescent="0.25">
      <c r="A776" s="139" t="s">
        <v>65</v>
      </c>
      <c r="B776" s="77"/>
      <c r="C776" s="77"/>
      <c r="D776" s="77"/>
      <c r="E776" s="77"/>
      <c r="F776" s="140"/>
      <c r="G776" s="140"/>
      <c r="H776"/>
    </row>
    <row r="777" spans="1:8" x14ac:dyDescent="0.25">
      <c r="A777" s="139" t="s">
        <v>65</v>
      </c>
      <c r="B777" s="77"/>
      <c r="C777" s="77"/>
      <c r="D777" s="77"/>
      <c r="E777" s="77"/>
      <c r="F777" s="140"/>
      <c r="G777" s="140"/>
      <c r="H777"/>
    </row>
    <row r="778" spans="1:8" x14ac:dyDescent="0.25">
      <c r="A778" s="139" t="s">
        <v>65</v>
      </c>
      <c r="B778" s="77"/>
      <c r="C778" s="77"/>
      <c r="D778" s="77"/>
      <c r="E778" s="77"/>
      <c r="F778" s="140"/>
      <c r="G778" s="140"/>
      <c r="H778"/>
    </row>
    <row r="779" spans="1:8" x14ac:dyDescent="0.25">
      <c r="A779" s="139" t="s">
        <v>65</v>
      </c>
      <c r="B779" s="77"/>
      <c r="C779" s="77"/>
      <c r="D779" s="77"/>
      <c r="E779" s="77"/>
      <c r="F779" s="140"/>
      <c r="G779" s="140"/>
      <c r="H779"/>
    </row>
    <row r="780" spans="1:8" x14ac:dyDescent="0.25">
      <c r="A780" s="139" t="s">
        <v>65</v>
      </c>
      <c r="B780" s="77"/>
      <c r="C780" s="77"/>
      <c r="D780" s="77"/>
      <c r="E780" s="77"/>
      <c r="F780" s="140"/>
      <c r="G780" s="140"/>
      <c r="H780"/>
    </row>
    <row r="781" spans="1:8" x14ac:dyDescent="0.25">
      <c r="A781" s="139" t="s">
        <v>65</v>
      </c>
      <c r="B781" s="77"/>
      <c r="C781" s="77"/>
      <c r="D781" s="77"/>
      <c r="E781" s="77"/>
      <c r="F781" s="140"/>
      <c r="G781" s="140"/>
      <c r="H781"/>
    </row>
    <row r="782" spans="1:8" x14ac:dyDescent="0.25">
      <c r="A782" s="139" t="s">
        <v>65</v>
      </c>
      <c r="B782" s="77"/>
      <c r="C782" s="77"/>
      <c r="D782" s="77"/>
      <c r="E782" s="77"/>
      <c r="F782" s="140"/>
      <c r="G782" s="140"/>
      <c r="H782"/>
    </row>
    <row r="783" spans="1:8" x14ac:dyDescent="0.25">
      <c r="A783" s="139" t="s">
        <v>65</v>
      </c>
      <c r="B783" s="77"/>
      <c r="C783" s="77"/>
      <c r="D783" s="77"/>
      <c r="E783" s="77"/>
      <c r="F783" s="140"/>
      <c r="G783" s="140"/>
      <c r="H783"/>
    </row>
    <row r="784" spans="1:8" x14ac:dyDescent="0.25">
      <c r="A784" s="139" t="s">
        <v>65</v>
      </c>
      <c r="B784" s="77"/>
      <c r="C784" s="77"/>
      <c r="D784" s="77"/>
      <c r="E784" s="77"/>
      <c r="F784" s="140"/>
      <c r="G784" s="140"/>
      <c r="H784"/>
    </row>
    <row r="785" spans="1:8" x14ac:dyDescent="0.25">
      <c r="A785" s="139" t="s">
        <v>65</v>
      </c>
      <c r="B785" s="77"/>
      <c r="C785" s="77"/>
      <c r="D785" s="77"/>
      <c r="E785" s="77"/>
      <c r="F785" s="140"/>
      <c r="G785" s="140"/>
      <c r="H785"/>
    </row>
    <row r="786" spans="1:8" x14ac:dyDescent="0.25">
      <c r="A786" s="139" t="s">
        <v>65</v>
      </c>
      <c r="B786" s="77"/>
      <c r="C786" s="77"/>
      <c r="D786" s="77"/>
      <c r="E786" s="77"/>
      <c r="F786" s="140"/>
      <c r="G786" s="140"/>
      <c r="H786"/>
    </row>
    <row r="787" spans="1:8" x14ac:dyDescent="0.25">
      <c r="A787" s="139" t="s">
        <v>65</v>
      </c>
      <c r="B787" s="77"/>
      <c r="C787" s="77"/>
      <c r="D787" s="77"/>
      <c r="E787" s="77"/>
      <c r="F787" s="140"/>
      <c r="G787" s="140"/>
      <c r="H787"/>
    </row>
    <row r="788" spans="1:8" x14ac:dyDescent="0.25">
      <c r="A788" s="139" t="s">
        <v>65</v>
      </c>
      <c r="B788" s="77"/>
      <c r="C788" s="77"/>
      <c r="D788" s="77"/>
      <c r="E788" s="77"/>
      <c r="F788" s="140"/>
      <c r="G788" s="140"/>
      <c r="H788"/>
    </row>
    <row r="789" spans="1:8" x14ac:dyDescent="0.25">
      <c r="A789" s="139" t="s">
        <v>65</v>
      </c>
      <c r="B789" s="77"/>
      <c r="C789" s="77"/>
      <c r="D789" s="77"/>
      <c r="E789" s="77"/>
      <c r="F789" s="140"/>
      <c r="G789" s="140"/>
      <c r="H789"/>
    </row>
    <row r="790" spans="1:8" x14ac:dyDescent="0.25">
      <c r="A790" s="139" t="s">
        <v>65</v>
      </c>
      <c r="B790" s="77"/>
      <c r="C790" s="77"/>
      <c r="D790" s="77"/>
      <c r="E790" s="77"/>
      <c r="F790" s="140"/>
      <c r="G790" s="140"/>
      <c r="H790"/>
    </row>
    <row r="791" spans="1:8" x14ac:dyDescent="0.25">
      <c r="A791" s="139" t="s">
        <v>65</v>
      </c>
      <c r="B791" s="77"/>
      <c r="C791" s="77"/>
      <c r="D791" s="77"/>
      <c r="E791" s="77"/>
      <c r="F791" s="140"/>
      <c r="G791" s="140"/>
      <c r="H791"/>
    </row>
    <row r="792" spans="1:8" x14ac:dyDescent="0.25">
      <c r="A792" s="139" t="s">
        <v>65</v>
      </c>
      <c r="B792" s="77"/>
      <c r="C792" s="77"/>
      <c r="D792" s="77"/>
      <c r="E792" s="77"/>
      <c r="F792" s="140"/>
      <c r="G792" s="140"/>
      <c r="H792"/>
    </row>
    <row r="793" spans="1:8" x14ac:dyDescent="0.25">
      <c r="A793" s="139" t="s">
        <v>65</v>
      </c>
      <c r="B793" s="77"/>
      <c r="C793" s="77"/>
      <c r="D793" s="77"/>
      <c r="E793" s="77"/>
      <c r="F793" s="140"/>
      <c r="G793" s="140"/>
      <c r="H793"/>
    </row>
    <row r="794" spans="1:8" x14ac:dyDescent="0.25">
      <c r="A794" s="139" t="s">
        <v>65</v>
      </c>
      <c r="B794" s="77"/>
      <c r="C794" s="77"/>
      <c r="D794" s="77"/>
      <c r="E794" s="77"/>
      <c r="F794" s="140"/>
      <c r="G794" s="140"/>
      <c r="H794"/>
    </row>
    <row r="795" spans="1:8" x14ac:dyDescent="0.25">
      <c r="A795" s="139" t="s">
        <v>65</v>
      </c>
      <c r="B795" s="77"/>
      <c r="C795" s="77"/>
      <c r="D795" s="77"/>
      <c r="E795" s="77"/>
      <c r="F795" s="140"/>
      <c r="G795" s="140"/>
      <c r="H795"/>
    </row>
    <row r="796" spans="1:8" x14ac:dyDescent="0.25">
      <c r="A796" s="139" t="s">
        <v>65</v>
      </c>
      <c r="B796" s="77"/>
      <c r="C796" s="77"/>
      <c r="D796" s="77"/>
      <c r="E796" s="77"/>
      <c r="F796" s="140"/>
      <c r="G796" s="140"/>
      <c r="H796"/>
    </row>
    <row r="797" spans="1:8" x14ac:dyDescent="0.25">
      <c r="A797" s="139" t="s">
        <v>65</v>
      </c>
      <c r="B797" s="77"/>
      <c r="C797" s="77"/>
      <c r="D797" s="77"/>
      <c r="E797" s="77"/>
      <c r="F797" s="140"/>
      <c r="G797" s="140"/>
      <c r="H797"/>
    </row>
    <row r="798" spans="1:8" ht="15.75" thickBot="1" x14ac:dyDescent="0.3">
      <c r="A798" s="141" t="s">
        <v>65</v>
      </c>
      <c r="B798" s="142"/>
      <c r="C798" s="142"/>
      <c r="D798" s="142"/>
      <c r="E798" s="142"/>
      <c r="F798" s="143"/>
      <c r="G798" s="143"/>
      <c r="H798"/>
    </row>
    <row r="799" spans="1:8" ht="15.75" thickBot="1" x14ac:dyDescent="0.3">
      <c r="E799" s="291"/>
    </row>
    <row r="800" spans="1:8" x14ac:dyDescent="0.25">
      <c r="A800" s="59" t="str">
        <f>N_1!B313</f>
        <v>Kraftwerk 4</v>
      </c>
      <c r="B800" s="290" t="s">
        <v>63</v>
      </c>
      <c r="C800" s="290" t="s">
        <v>64</v>
      </c>
      <c r="D800" s="81" t="s">
        <v>72</v>
      </c>
      <c r="E800" s="294" t="s">
        <v>73</v>
      </c>
      <c r="F800" s="109" t="s">
        <v>2</v>
      </c>
      <c r="G800" s="109"/>
      <c r="H800"/>
    </row>
    <row r="801" spans="1:8" x14ac:dyDescent="0.25">
      <c r="A801" s="58" t="str">
        <f>N_1!B316</f>
        <v>Erzeugungsauslagen</v>
      </c>
      <c r="B801" s="60">
        <f>SUM(B803:B842)</f>
        <v>0</v>
      </c>
      <c r="C801" s="60">
        <f>SUM(C803:C842)</f>
        <v>0</v>
      </c>
      <c r="D801" s="89">
        <f>SUM(D803:D842)</f>
        <v>0</v>
      </c>
      <c r="E801" s="89">
        <f>SUM(E803:E842)</f>
        <v>0</v>
      </c>
      <c r="F801" s="106"/>
      <c r="G801" s="105"/>
      <c r="H801"/>
    </row>
    <row r="802" spans="1:8" x14ac:dyDescent="0.25">
      <c r="A802" s="61"/>
      <c r="B802" s="89"/>
      <c r="C802" s="89"/>
      <c r="D802" s="90"/>
      <c r="E802" s="452"/>
      <c r="F802" s="105"/>
      <c r="G802" s="105"/>
      <c r="H802"/>
    </row>
    <row r="803" spans="1:8" x14ac:dyDescent="0.25">
      <c r="A803" s="139" t="s">
        <v>65</v>
      </c>
      <c r="B803" s="77">
        <v>0</v>
      </c>
      <c r="C803" s="77">
        <v>0</v>
      </c>
      <c r="D803" s="77"/>
      <c r="E803" s="77"/>
      <c r="F803" s="140"/>
      <c r="G803" s="140"/>
      <c r="H803"/>
    </row>
    <row r="804" spans="1:8" x14ac:dyDescent="0.25">
      <c r="A804" s="139" t="s">
        <v>65</v>
      </c>
      <c r="B804" s="77"/>
      <c r="C804" s="77"/>
      <c r="D804" s="77"/>
      <c r="E804" s="77"/>
      <c r="F804" s="140"/>
      <c r="G804" s="140"/>
      <c r="H804"/>
    </row>
    <row r="805" spans="1:8" x14ac:dyDescent="0.25">
      <c r="A805" s="139" t="s">
        <v>65</v>
      </c>
      <c r="B805" s="77"/>
      <c r="C805" s="77"/>
      <c r="D805" s="77"/>
      <c r="E805" s="77"/>
      <c r="F805" s="140"/>
      <c r="G805" s="140"/>
      <c r="H805"/>
    </row>
    <row r="806" spans="1:8" x14ac:dyDescent="0.25">
      <c r="A806" s="139" t="s">
        <v>65</v>
      </c>
      <c r="B806" s="77"/>
      <c r="C806" s="77"/>
      <c r="D806" s="77"/>
      <c r="E806" s="77"/>
      <c r="F806" s="140"/>
      <c r="G806" s="140"/>
      <c r="H806"/>
    </row>
    <row r="807" spans="1:8" x14ac:dyDescent="0.25">
      <c r="A807" s="139" t="s">
        <v>65</v>
      </c>
      <c r="B807" s="77"/>
      <c r="C807" s="77"/>
      <c r="D807" s="77"/>
      <c r="E807" s="77"/>
      <c r="F807" s="140"/>
      <c r="G807" s="140"/>
      <c r="H807"/>
    </row>
    <row r="808" spans="1:8" x14ac:dyDescent="0.25">
      <c r="A808" s="139" t="s">
        <v>65</v>
      </c>
      <c r="B808" s="77"/>
      <c r="C808" s="77"/>
      <c r="D808" s="77"/>
      <c r="E808" s="77"/>
      <c r="F808" s="140"/>
      <c r="G808" s="140"/>
      <c r="H808"/>
    </row>
    <row r="809" spans="1:8" x14ac:dyDescent="0.25">
      <c r="A809" s="139" t="s">
        <v>65</v>
      </c>
      <c r="B809" s="77"/>
      <c r="C809" s="77"/>
      <c r="D809" s="77"/>
      <c r="E809" s="77"/>
      <c r="F809" s="140"/>
      <c r="G809" s="140"/>
      <c r="H809"/>
    </row>
    <row r="810" spans="1:8" x14ac:dyDescent="0.25">
      <c r="A810" s="139" t="s">
        <v>65</v>
      </c>
      <c r="B810" s="77"/>
      <c r="C810" s="77"/>
      <c r="D810" s="77"/>
      <c r="E810" s="77"/>
      <c r="F810" s="140"/>
      <c r="G810" s="140"/>
      <c r="H810"/>
    </row>
    <row r="811" spans="1:8" x14ac:dyDescent="0.25">
      <c r="A811" s="139" t="s">
        <v>65</v>
      </c>
      <c r="B811" s="77"/>
      <c r="C811" s="77"/>
      <c r="D811" s="77"/>
      <c r="E811" s="77"/>
      <c r="F811" s="140"/>
      <c r="G811" s="140"/>
      <c r="H811"/>
    </row>
    <row r="812" spans="1:8" x14ac:dyDescent="0.25">
      <c r="A812" s="139" t="s">
        <v>65</v>
      </c>
      <c r="B812" s="77"/>
      <c r="C812" s="77"/>
      <c r="D812" s="77"/>
      <c r="E812" s="77"/>
      <c r="F812" s="140"/>
      <c r="G812" s="140"/>
      <c r="H812"/>
    </row>
    <row r="813" spans="1:8" x14ac:dyDescent="0.25">
      <c r="A813" s="139" t="s">
        <v>65</v>
      </c>
      <c r="B813" s="77"/>
      <c r="C813" s="77"/>
      <c r="D813" s="77"/>
      <c r="E813" s="77"/>
      <c r="F813" s="140"/>
      <c r="G813" s="140"/>
      <c r="H813"/>
    </row>
    <row r="814" spans="1:8" x14ac:dyDescent="0.25">
      <c r="A814" s="139" t="s">
        <v>65</v>
      </c>
      <c r="B814" s="77"/>
      <c r="C814" s="77"/>
      <c r="D814" s="77"/>
      <c r="E814" s="77"/>
      <c r="F814" s="140"/>
      <c r="G814" s="140"/>
      <c r="H814"/>
    </row>
    <row r="815" spans="1:8" x14ac:dyDescent="0.25">
      <c r="A815" s="139" t="s">
        <v>65</v>
      </c>
      <c r="B815" s="77"/>
      <c r="C815" s="77"/>
      <c r="D815" s="77"/>
      <c r="E815" s="77"/>
      <c r="F815" s="140"/>
      <c r="G815" s="140"/>
      <c r="H815"/>
    </row>
    <row r="816" spans="1:8" x14ac:dyDescent="0.25">
      <c r="A816" s="139" t="s">
        <v>65</v>
      </c>
      <c r="B816" s="77"/>
      <c r="C816" s="77"/>
      <c r="D816" s="77"/>
      <c r="E816" s="77"/>
      <c r="F816" s="140"/>
      <c r="G816" s="140"/>
      <c r="H816"/>
    </row>
    <row r="817" spans="1:8" x14ac:dyDescent="0.25">
      <c r="A817" s="139" t="s">
        <v>65</v>
      </c>
      <c r="B817" s="77"/>
      <c r="C817" s="77"/>
      <c r="D817" s="77"/>
      <c r="E817" s="77"/>
      <c r="F817" s="140"/>
      <c r="G817" s="140"/>
      <c r="H817"/>
    </row>
    <row r="818" spans="1:8" x14ac:dyDescent="0.25">
      <c r="A818" s="139" t="s">
        <v>65</v>
      </c>
      <c r="B818" s="77"/>
      <c r="C818" s="77"/>
      <c r="D818" s="77"/>
      <c r="E818" s="77"/>
      <c r="F818" s="140"/>
      <c r="G818" s="140"/>
      <c r="H818"/>
    </row>
    <row r="819" spans="1:8" x14ac:dyDescent="0.25">
      <c r="A819" s="139" t="s">
        <v>65</v>
      </c>
      <c r="B819" s="77"/>
      <c r="C819" s="77"/>
      <c r="D819" s="77"/>
      <c r="E819" s="77"/>
      <c r="F819" s="140"/>
      <c r="G819" s="140"/>
      <c r="H819"/>
    </row>
    <row r="820" spans="1:8" x14ac:dyDescent="0.25">
      <c r="A820" s="139" t="s">
        <v>65</v>
      </c>
      <c r="B820" s="77"/>
      <c r="C820" s="77"/>
      <c r="D820" s="77"/>
      <c r="E820" s="77"/>
      <c r="F820" s="140"/>
      <c r="G820" s="140"/>
      <c r="H820"/>
    </row>
    <row r="821" spans="1:8" x14ac:dyDescent="0.25">
      <c r="A821" s="139" t="s">
        <v>65</v>
      </c>
      <c r="B821" s="77"/>
      <c r="C821" s="77"/>
      <c r="D821" s="77"/>
      <c r="E821" s="77"/>
      <c r="F821" s="140"/>
      <c r="G821" s="140"/>
      <c r="H821"/>
    </row>
    <row r="822" spans="1:8" x14ac:dyDescent="0.25">
      <c r="A822" s="139" t="s">
        <v>65</v>
      </c>
      <c r="B822" s="77"/>
      <c r="C822" s="77"/>
      <c r="D822" s="77"/>
      <c r="E822" s="77"/>
      <c r="F822" s="140"/>
      <c r="G822" s="140"/>
      <c r="H822"/>
    </row>
    <row r="823" spans="1:8" x14ac:dyDescent="0.25">
      <c r="A823" s="139" t="s">
        <v>65</v>
      </c>
      <c r="B823" s="77"/>
      <c r="C823" s="77"/>
      <c r="D823" s="77"/>
      <c r="E823" s="77"/>
      <c r="F823" s="140"/>
      <c r="G823" s="140"/>
      <c r="H823"/>
    </row>
    <row r="824" spans="1:8" x14ac:dyDescent="0.25">
      <c r="A824" s="139" t="s">
        <v>65</v>
      </c>
      <c r="B824" s="77"/>
      <c r="C824" s="77"/>
      <c r="D824" s="77"/>
      <c r="E824" s="77"/>
      <c r="F824" s="140"/>
      <c r="G824" s="140"/>
      <c r="H824"/>
    </row>
    <row r="825" spans="1:8" x14ac:dyDescent="0.25">
      <c r="A825" s="139" t="s">
        <v>65</v>
      </c>
      <c r="B825" s="77"/>
      <c r="C825" s="77"/>
      <c r="D825" s="77"/>
      <c r="E825" s="77"/>
      <c r="F825" s="140"/>
      <c r="G825" s="140"/>
      <c r="H825"/>
    </row>
    <row r="826" spans="1:8" x14ac:dyDescent="0.25">
      <c r="A826" s="139" t="s">
        <v>65</v>
      </c>
      <c r="B826" s="77"/>
      <c r="C826" s="77"/>
      <c r="D826" s="77"/>
      <c r="E826" s="77"/>
      <c r="F826" s="140"/>
      <c r="G826" s="140"/>
      <c r="H826"/>
    </row>
    <row r="827" spans="1:8" x14ac:dyDescent="0.25">
      <c r="A827" s="139" t="s">
        <v>65</v>
      </c>
      <c r="B827" s="77"/>
      <c r="C827" s="77"/>
      <c r="D827" s="77"/>
      <c r="E827" s="77"/>
      <c r="F827" s="140"/>
      <c r="G827" s="140"/>
      <c r="H827"/>
    </row>
    <row r="828" spans="1:8" x14ac:dyDescent="0.25">
      <c r="A828" s="139" t="s">
        <v>65</v>
      </c>
      <c r="B828" s="77"/>
      <c r="C828" s="77"/>
      <c r="D828" s="77"/>
      <c r="E828" s="77"/>
      <c r="F828" s="140"/>
      <c r="G828" s="140"/>
      <c r="H828"/>
    </row>
    <row r="829" spans="1:8" x14ac:dyDescent="0.25">
      <c r="A829" s="139" t="s">
        <v>65</v>
      </c>
      <c r="B829" s="77"/>
      <c r="C829" s="77"/>
      <c r="D829" s="77"/>
      <c r="E829" s="77"/>
      <c r="F829" s="140"/>
      <c r="G829" s="140"/>
      <c r="H829"/>
    </row>
    <row r="830" spans="1:8" x14ac:dyDescent="0.25">
      <c r="A830" s="139" t="s">
        <v>65</v>
      </c>
      <c r="B830" s="77"/>
      <c r="C830" s="77"/>
      <c r="D830" s="77"/>
      <c r="E830" s="77"/>
      <c r="F830" s="140"/>
      <c r="G830" s="140"/>
      <c r="H830"/>
    </row>
    <row r="831" spans="1:8" x14ac:dyDescent="0.25">
      <c r="A831" s="139" t="s">
        <v>65</v>
      </c>
      <c r="B831" s="77"/>
      <c r="C831" s="77"/>
      <c r="D831" s="77"/>
      <c r="E831" s="77"/>
      <c r="F831" s="140"/>
      <c r="G831" s="140"/>
      <c r="H831"/>
    </row>
    <row r="832" spans="1:8" x14ac:dyDescent="0.25">
      <c r="A832" s="139" t="s">
        <v>65</v>
      </c>
      <c r="B832" s="77"/>
      <c r="C832" s="77"/>
      <c r="D832" s="77"/>
      <c r="E832" s="77"/>
      <c r="F832" s="140"/>
      <c r="G832" s="140"/>
      <c r="H832"/>
    </row>
    <row r="833" spans="1:8" x14ac:dyDescent="0.25">
      <c r="A833" s="139" t="s">
        <v>65</v>
      </c>
      <c r="B833" s="77"/>
      <c r="C833" s="77"/>
      <c r="D833" s="77"/>
      <c r="E833" s="77"/>
      <c r="F833" s="140"/>
      <c r="G833" s="140"/>
      <c r="H833"/>
    </row>
    <row r="834" spans="1:8" x14ac:dyDescent="0.25">
      <c r="A834" s="139" t="s">
        <v>65</v>
      </c>
      <c r="B834" s="77"/>
      <c r="C834" s="77"/>
      <c r="D834" s="77"/>
      <c r="E834" s="77"/>
      <c r="F834" s="140"/>
      <c r="G834" s="140"/>
      <c r="H834"/>
    </row>
    <row r="835" spans="1:8" x14ac:dyDescent="0.25">
      <c r="A835" s="139" t="s">
        <v>65</v>
      </c>
      <c r="B835" s="77"/>
      <c r="C835" s="77"/>
      <c r="D835" s="77"/>
      <c r="E835" s="77"/>
      <c r="F835" s="140"/>
      <c r="G835" s="140"/>
      <c r="H835"/>
    </row>
    <row r="836" spans="1:8" x14ac:dyDescent="0.25">
      <c r="A836" s="139" t="s">
        <v>65</v>
      </c>
      <c r="B836" s="77"/>
      <c r="C836" s="77"/>
      <c r="D836" s="77"/>
      <c r="E836" s="77"/>
      <c r="F836" s="140"/>
      <c r="G836" s="140"/>
      <c r="H836"/>
    </row>
    <row r="837" spans="1:8" x14ac:dyDescent="0.25">
      <c r="A837" s="139" t="s">
        <v>65</v>
      </c>
      <c r="B837" s="77"/>
      <c r="C837" s="77"/>
      <c r="D837" s="77"/>
      <c r="E837" s="77"/>
      <c r="F837" s="140"/>
      <c r="G837" s="140"/>
      <c r="H837"/>
    </row>
    <row r="838" spans="1:8" x14ac:dyDescent="0.25">
      <c r="A838" s="139" t="s">
        <v>65</v>
      </c>
      <c r="B838" s="77"/>
      <c r="C838" s="77"/>
      <c r="D838" s="77"/>
      <c r="E838" s="77"/>
      <c r="F838" s="140"/>
      <c r="G838" s="140"/>
      <c r="H838"/>
    </row>
    <row r="839" spans="1:8" x14ac:dyDescent="0.25">
      <c r="A839" s="139" t="s">
        <v>65</v>
      </c>
      <c r="B839" s="77"/>
      <c r="C839" s="77"/>
      <c r="D839" s="77"/>
      <c r="E839" s="77"/>
      <c r="F839" s="140"/>
      <c r="G839" s="140"/>
      <c r="H839"/>
    </row>
    <row r="840" spans="1:8" x14ac:dyDescent="0.25">
      <c r="A840" s="139" t="s">
        <v>65</v>
      </c>
      <c r="B840" s="77"/>
      <c r="C840" s="77"/>
      <c r="D840" s="77"/>
      <c r="E840" s="77"/>
      <c r="F840" s="140"/>
      <c r="G840" s="140"/>
      <c r="H840"/>
    </row>
    <row r="841" spans="1:8" x14ac:dyDescent="0.25">
      <c r="A841" s="139" t="s">
        <v>65</v>
      </c>
      <c r="B841" s="77"/>
      <c r="C841" s="77"/>
      <c r="D841" s="77"/>
      <c r="E841" s="77"/>
      <c r="F841" s="140"/>
      <c r="G841" s="140"/>
      <c r="H841"/>
    </row>
    <row r="842" spans="1:8" ht="15.75" thickBot="1" x14ac:dyDescent="0.3">
      <c r="A842" s="141" t="s">
        <v>65</v>
      </c>
      <c r="B842" s="142"/>
      <c r="C842" s="142"/>
      <c r="D842" s="142"/>
      <c r="E842" s="142"/>
      <c r="F842" s="143"/>
      <c r="G842" s="143"/>
      <c r="H842"/>
    </row>
    <row r="843" spans="1:8" ht="15.75" thickBot="1" x14ac:dyDescent="0.3">
      <c r="E843" s="291"/>
    </row>
    <row r="844" spans="1:8" x14ac:dyDescent="0.25">
      <c r="A844" s="59" t="str">
        <f>N_1!B318</f>
        <v>Kraftwerk 5</v>
      </c>
      <c r="B844" s="290" t="s">
        <v>63</v>
      </c>
      <c r="C844" s="290" t="s">
        <v>64</v>
      </c>
      <c r="D844" s="81" t="s">
        <v>72</v>
      </c>
      <c r="E844" s="294" t="s">
        <v>73</v>
      </c>
      <c r="F844" s="109" t="s">
        <v>2</v>
      </c>
      <c r="G844" s="109"/>
      <c r="H844"/>
    </row>
    <row r="845" spans="1:8" x14ac:dyDescent="0.25">
      <c r="A845" s="58" t="str">
        <f>N_1!B321</f>
        <v>Erzeugungsauslagen</v>
      </c>
      <c r="B845" s="60">
        <f>SUM(B847:B886)</f>
        <v>0</v>
      </c>
      <c r="C845" s="60">
        <f>SUM(C847:C886)</f>
        <v>0</v>
      </c>
      <c r="D845" s="89">
        <f>SUM(D847:D886)</f>
        <v>0</v>
      </c>
      <c r="E845" s="89">
        <f>SUM(E847:E886)</f>
        <v>0</v>
      </c>
      <c r="F845" s="106"/>
      <c r="G845" s="105"/>
      <c r="H845"/>
    </row>
    <row r="846" spans="1:8" x14ac:dyDescent="0.25">
      <c r="A846" s="61"/>
      <c r="B846" s="89"/>
      <c r="C846" s="89"/>
      <c r="D846" s="90"/>
      <c r="E846" s="452"/>
      <c r="F846" s="105"/>
      <c r="G846" s="105"/>
      <c r="H846"/>
    </row>
    <row r="847" spans="1:8" x14ac:dyDescent="0.25">
      <c r="A847" s="139" t="s">
        <v>65</v>
      </c>
      <c r="B847" s="77">
        <v>0</v>
      </c>
      <c r="C847" s="77">
        <v>0</v>
      </c>
      <c r="D847" s="77"/>
      <c r="E847" s="77"/>
      <c r="F847" s="140"/>
      <c r="G847" s="140"/>
      <c r="H847"/>
    </row>
    <row r="848" spans="1:8" x14ac:dyDescent="0.25">
      <c r="A848" s="139" t="s">
        <v>65</v>
      </c>
      <c r="B848" s="77"/>
      <c r="C848" s="77"/>
      <c r="D848" s="77"/>
      <c r="E848" s="77"/>
      <c r="F848" s="140"/>
      <c r="G848" s="140"/>
      <c r="H848"/>
    </row>
    <row r="849" spans="1:8" x14ac:dyDescent="0.25">
      <c r="A849" s="139" t="s">
        <v>65</v>
      </c>
      <c r="B849" s="77"/>
      <c r="C849" s="77"/>
      <c r="D849" s="77"/>
      <c r="E849" s="77"/>
      <c r="F849" s="140"/>
      <c r="G849" s="140"/>
      <c r="H849"/>
    </row>
    <row r="850" spans="1:8" x14ac:dyDescent="0.25">
      <c r="A850" s="139" t="s">
        <v>65</v>
      </c>
      <c r="B850" s="77"/>
      <c r="C850" s="77"/>
      <c r="D850" s="77"/>
      <c r="E850" s="77"/>
      <c r="F850" s="140"/>
      <c r="G850" s="140"/>
      <c r="H850"/>
    </row>
    <row r="851" spans="1:8" x14ac:dyDescent="0.25">
      <c r="A851" s="139" t="s">
        <v>65</v>
      </c>
      <c r="B851" s="77"/>
      <c r="C851" s="77"/>
      <c r="D851" s="77"/>
      <c r="E851" s="77"/>
      <c r="F851" s="140"/>
      <c r="G851" s="140"/>
      <c r="H851"/>
    </row>
    <row r="852" spans="1:8" x14ac:dyDescent="0.25">
      <c r="A852" s="139" t="s">
        <v>65</v>
      </c>
      <c r="B852" s="77"/>
      <c r="C852" s="77"/>
      <c r="D852" s="77"/>
      <c r="E852" s="77"/>
      <c r="F852" s="140"/>
      <c r="G852" s="140"/>
      <c r="H852"/>
    </row>
    <row r="853" spans="1:8" x14ac:dyDescent="0.25">
      <c r="A853" s="139" t="s">
        <v>65</v>
      </c>
      <c r="B853" s="77"/>
      <c r="C853" s="77"/>
      <c r="D853" s="77"/>
      <c r="E853" s="77"/>
      <c r="F853" s="140"/>
      <c r="G853" s="140"/>
      <c r="H853"/>
    </row>
    <row r="854" spans="1:8" x14ac:dyDescent="0.25">
      <c r="A854" s="139" t="s">
        <v>65</v>
      </c>
      <c r="B854" s="77"/>
      <c r="C854" s="77"/>
      <c r="D854" s="77"/>
      <c r="E854" s="77"/>
      <c r="F854" s="140"/>
      <c r="G854" s="140"/>
      <c r="H854"/>
    </row>
    <row r="855" spans="1:8" x14ac:dyDescent="0.25">
      <c r="A855" s="139" t="s">
        <v>65</v>
      </c>
      <c r="B855" s="77"/>
      <c r="C855" s="77"/>
      <c r="D855" s="77"/>
      <c r="E855" s="77"/>
      <c r="F855" s="140"/>
      <c r="G855" s="140"/>
      <c r="H855"/>
    </row>
    <row r="856" spans="1:8" x14ac:dyDescent="0.25">
      <c r="A856" s="139" t="s">
        <v>65</v>
      </c>
      <c r="B856" s="77"/>
      <c r="C856" s="77"/>
      <c r="D856" s="77"/>
      <c r="E856" s="77"/>
      <c r="F856" s="140"/>
      <c r="G856" s="140"/>
      <c r="H856"/>
    </row>
    <row r="857" spans="1:8" x14ac:dyDescent="0.25">
      <c r="A857" s="139" t="s">
        <v>65</v>
      </c>
      <c r="B857" s="77"/>
      <c r="C857" s="77"/>
      <c r="D857" s="77"/>
      <c r="E857" s="77"/>
      <c r="F857" s="140"/>
      <c r="G857" s="140"/>
      <c r="H857"/>
    </row>
    <row r="858" spans="1:8" x14ac:dyDescent="0.25">
      <c r="A858" s="139" t="s">
        <v>65</v>
      </c>
      <c r="B858" s="77"/>
      <c r="C858" s="77"/>
      <c r="D858" s="77"/>
      <c r="E858" s="77"/>
      <c r="F858" s="140"/>
      <c r="G858" s="140"/>
      <c r="H858"/>
    </row>
    <row r="859" spans="1:8" x14ac:dyDescent="0.25">
      <c r="A859" s="139" t="s">
        <v>65</v>
      </c>
      <c r="B859" s="77"/>
      <c r="C859" s="77"/>
      <c r="D859" s="77"/>
      <c r="E859" s="77"/>
      <c r="F859" s="140"/>
      <c r="G859" s="140"/>
      <c r="H859"/>
    </row>
    <row r="860" spans="1:8" x14ac:dyDescent="0.25">
      <c r="A860" s="139" t="s">
        <v>65</v>
      </c>
      <c r="B860" s="77"/>
      <c r="C860" s="77"/>
      <c r="D860" s="77"/>
      <c r="E860" s="77"/>
      <c r="F860" s="140"/>
      <c r="G860" s="140"/>
      <c r="H860"/>
    </row>
    <row r="861" spans="1:8" x14ac:dyDescent="0.25">
      <c r="A861" s="139" t="s">
        <v>65</v>
      </c>
      <c r="B861" s="77"/>
      <c r="C861" s="77"/>
      <c r="D861" s="77"/>
      <c r="E861" s="77"/>
      <c r="F861" s="140"/>
      <c r="G861" s="140"/>
      <c r="H861"/>
    </row>
    <row r="862" spans="1:8" x14ac:dyDescent="0.25">
      <c r="A862" s="139" t="s">
        <v>65</v>
      </c>
      <c r="B862" s="77"/>
      <c r="C862" s="77"/>
      <c r="D862" s="77"/>
      <c r="E862" s="77"/>
      <c r="F862" s="140"/>
      <c r="G862" s="140"/>
      <c r="H862"/>
    </row>
    <row r="863" spans="1:8" x14ac:dyDescent="0.25">
      <c r="A863" s="139" t="s">
        <v>65</v>
      </c>
      <c r="B863" s="77"/>
      <c r="C863" s="77"/>
      <c r="D863" s="77"/>
      <c r="E863" s="77"/>
      <c r="F863" s="140"/>
      <c r="G863" s="140"/>
      <c r="H863"/>
    </row>
    <row r="864" spans="1:8" x14ac:dyDescent="0.25">
      <c r="A864" s="139" t="s">
        <v>65</v>
      </c>
      <c r="B864" s="77"/>
      <c r="C864" s="77"/>
      <c r="D864" s="77"/>
      <c r="E864" s="77"/>
      <c r="F864" s="140"/>
      <c r="G864" s="140"/>
      <c r="H864"/>
    </row>
    <row r="865" spans="1:8" x14ac:dyDescent="0.25">
      <c r="A865" s="139" t="s">
        <v>65</v>
      </c>
      <c r="B865" s="77"/>
      <c r="C865" s="77"/>
      <c r="D865" s="77"/>
      <c r="E865" s="77"/>
      <c r="F865" s="140"/>
      <c r="G865" s="140"/>
      <c r="H865"/>
    </row>
    <row r="866" spans="1:8" x14ac:dyDescent="0.25">
      <c r="A866" s="139" t="s">
        <v>65</v>
      </c>
      <c r="B866" s="77"/>
      <c r="C866" s="77"/>
      <c r="D866" s="77"/>
      <c r="E866" s="77"/>
      <c r="F866" s="140"/>
      <c r="G866" s="140"/>
      <c r="H866"/>
    </row>
    <row r="867" spans="1:8" x14ac:dyDescent="0.25">
      <c r="A867" s="139" t="s">
        <v>65</v>
      </c>
      <c r="B867" s="77"/>
      <c r="C867" s="77"/>
      <c r="D867" s="77"/>
      <c r="E867" s="77"/>
      <c r="F867" s="140"/>
      <c r="G867" s="140"/>
      <c r="H867"/>
    </row>
    <row r="868" spans="1:8" x14ac:dyDescent="0.25">
      <c r="A868" s="139" t="s">
        <v>65</v>
      </c>
      <c r="B868" s="77"/>
      <c r="C868" s="77"/>
      <c r="D868" s="77"/>
      <c r="E868" s="77"/>
      <c r="F868" s="140"/>
      <c r="G868" s="140"/>
      <c r="H868"/>
    </row>
    <row r="869" spans="1:8" x14ac:dyDescent="0.25">
      <c r="A869" s="139" t="s">
        <v>65</v>
      </c>
      <c r="B869" s="77"/>
      <c r="C869" s="77"/>
      <c r="D869" s="77"/>
      <c r="E869" s="77"/>
      <c r="F869" s="140"/>
      <c r="G869" s="140"/>
      <c r="H869"/>
    </row>
    <row r="870" spans="1:8" x14ac:dyDescent="0.25">
      <c r="A870" s="139" t="s">
        <v>65</v>
      </c>
      <c r="B870" s="77"/>
      <c r="C870" s="77"/>
      <c r="D870" s="77"/>
      <c r="E870" s="77"/>
      <c r="F870" s="140"/>
      <c r="G870" s="140"/>
      <c r="H870"/>
    </row>
    <row r="871" spans="1:8" x14ac:dyDescent="0.25">
      <c r="A871" s="139" t="s">
        <v>65</v>
      </c>
      <c r="B871" s="77"/>
      <c r="C871" s="77"/>
      <c r="D871" s="77"/>
      <c r="E871" s="77"/>
      <c r="F871" s="140"/>
      <c r="G871" s="140"/>
      <c r="H871"/>
    </row>
    <row r="872" spans="1:8" x14ac:dyDescent="0.25">
      <c r="A872" s="139" t="s">
        <v>65</v>
      </c>
      <c r="B872" s="77"/>
      <c r="C872" s="77"/>
      <c r="D872" s="77"/>
      <c r="E872" s="77"/>
      <c r="F872" s="140"/>
      <c r="G872" s="140"/>
      <c r="H872"/>
    </row>
    <row r="873" spans="1:8" x14ac:dyDescent="0.25">
      <c r="A873" s="139" t="s">
        <v>65</v>
      </c>
      <c r="B873" s="77"/>
      <c r="C873" s="77"/>
      <c r="D873" s="77"/>
      <c r="E873" s="77"/>
      <c r="F873" s="140"/>
      <c r="G873" s="140"/>
      <c r="H873"/>
    </row>
    <row r="874" spans="1:8" x14ac:dyDescent="0.25">
      <c r="A874" s="139" t="s">
        <v>65</v>
      </c>
      <c r="B874" s="77"/>
      <c r="C874" s="77"/>
      <c r="D874" s="77"/>
      <c r="E874" s="77"/>
      <c r="F874" s="140"/>
      <c r="G874" s="140"/>
      <c r="H874"/>
    </row>
    <row r="875" spans="1:8" x14ac:dyDescent="0.25">
      <c r="A875" s="139" t="s">
        <v>65</v>
      </c>
      <c r="B875" s="77"/>
      <c r="C875" s="77"/>
      <c r="D875" s="77"/>
      <c r="E875" s="77"/>
      <c r="F875" s="140"/>
      <c r="G875" s="140"/>
      <c r="H875"/>
    </row>
    <row r="876" spans="1:8" x14ac:dyDescent="0.25">
      <c r="A876" s="139" t="s">
        <v>65</v>
      </c>
      <c r="B876" s="77"/>
      <c r="C876" s="77"/>
      <c r="D876" s="77"/>
      <c r="E876" s="77"/>
      <c r="F876" s="140"/>
      <c r="G876" s="140"/>
      <c r="H876"/>
    </row>
    <row r="877" spans="1:8" x14ac:dyDescent="0.25">
      <c r="A877" s="139" t="s">
        <v>65</v>
      </c>
      <c r="B877" s="77"/>
      <c r="C877" s="77"/>
      <c r="D877" s="77"/>
      <c r="E877" s="77"/>
      <c r="F877" s="140"/>
      <c r="G877" s="140"/>
      <c r="H877"/>
    </row>
    <row r="878" spans="1:8" x14ac:dyDescent="0.25">
      <c r="A878" s="139" t="s">
        <v>65</v>
      </c>
      <c r="B878" s="77"/>
      <c r="C878" s="77"/>
      <c r="D878" s="77"/>
      <c r="E878" s="77"/>
      <c r="F878" s="140"/>
      <c r="G878" s="140"/>
      <c r="H878"/>
    </row>
    <row r="879" spans="1:8" x14ac:dyDescent="0.25">
      <c r="A879" s="139" t="s">
        <v>65</v>
      </c>
      <c r="B879" s="77"/>
      <c r="C879" s="77"/>
      <c r="D879" s="77"/>
      <c r="E879" s="77"/>
      <c r="F879" s="140"/>
      <c r="G879" s="140"/>
      <c r="H879"/>
    </row>
    <row r="880" spans="1:8" x14ac:dyDescent="0.25">
      <c r="A880" s="139" t="s">
        <v>65</v>
      </c>
      <c r="B880" s="77"/>
      <c r="C880" s="77"/>
      <c r="D880" s="77"/>
      <c r="E880" s="77"/>
      <c r="F880" s="140"/>
      <c r="G880" s="140"/>
      <c r="H880"/>
    </row>
    <row r="881" spans="1:8" x14ac:dyDescent="0.25">
      <c r="A881" s="139" t="s">
        <v>65</v>
      </c>
      <c r="B881" s="77"/>
      <c r="C881" s="77"/>
      <c r="D881" s="77"/>
      <c r="E881" s="77"/>
      <c r="F881" s="140"/>
      <c r="G881" s="140"/>
      <c r="H881"/>
    </row>
    <row r="882" spans="1:8" x14ac:dyDescent="0.25">
      <c r="A882" s="139" t="s">
        <v>65</v>
      </c>
      <c r="B882" s="77"/>
      <c r="C882" s="77"/>
      <c r="D882" s="77"/>
      <c r="E882" s="77"/>
      <c r="F882" s="140"/>
      <c r="G882" s="140"/>
      <c r="H882"/>
    </row>
    <row r="883" spans="1:8" x14ac:dyDescent="0.25">
      <c r="A883" s="139" t="s">
        <v>65</v>
      </c>
      <c r="B883" s="77"/>
      <c r="C883" s="77"/>
      <c r="D883" s="77"/>
      <c r="E883" s="77"/>
      <c r="F883" s="140"/>
      <c r="G883" s="140"/>
      <c r="H883"/>
    </row>
    <row r="884" spans="1:8" x14ac:dyDescent="0.25">
      <c r="A884" s="139" t="s">
        <v>65</v>
      </c>
      <c r="B884" s="77"/>
      <c r="C884" s="77"/>
      <c r="D884" s="77"/>
      <c r="E884" s="77"/>
      <c r="F884" s="140"/>
      <c r="G884" s="140"/>
      <c r="H884"/>
    </row>
    <row r="885" spans="1:8" x14ac:dyDescent="0.25">
      <c r="A885" s="139" t="s">
        <v>65</v>
      </c>
      <c r="B885" s="77"/>
      <c r="C885" s="77"/>
      <c r="D885" s="77"/>
      <c r="E885" s="77"/>
      <c r="F885" s="140"/>
      <c r="G885" s="140"/>
      <c r="H885"/>
    </row>
    <row r="886" spans="1:8" ht="15.75" thickBot="1" x14ac:dyDescent="0.3">
      <c r="A886" s="141" t="s">
        <v>65</v>
      </c>
      <c r="B886" s="142"/>
      <c r="C886" s="142"/>
      <c r="D886" s="142"/>
      <c r="E886" s="142"/>
      <c r="F886" s="143"/>
      <c r="G886" s="143"/>
      <c r="H886"/>
    </row>
    <row r="887" spans="1:8" ht="15.75" thickBot="1" x14ac:dyDescent="0.3">
      <c r="E887" s="291"/>
    </row>
    <row r="888" spans="1:8" x14ac:dyDescent="0.25">
      <c r="A888" s="59" t="str">
        <f>N_1!B323</f>
        <v>Kraftwerk 6</v>
      </c>
      <c r="B888" s="290" t="s">
        <v>63</v>
      </c>
      <c r="C888" s="290" t="s">
        <v>64</v>
      </c>
      <c r="D888" s="81" t="s">
        <v>72</v>
      </c>
      <c r="E888" s="294" t="s">
        <v>73</v>
      </c>
      <c r="F888" s="109" t="s">
        <v>2</v>
      </c>
      <c r="G888" s="109"/>
      <c r="H888"/>
    </row>
    <row r="889" spans="1:8" x14ac:dyDescent="0.25">
      <c r="A889" s="58" t="str">
        <f>N_1!B326</f>
        <v>Erzeugungsauslagen</v>
      </c>
      <c r="B889" s="60">
        <f>SUM(B891:B930)</f>
        <v>0</v>
      </c>
      <c r="C889" s="60">
        <f>SUM(C891:C930)</f>
        <v>0</v>
      </c>
      <c r="D889" s="89">
        <f>SUM(D891:D930)</f>
        <v>0</v>
      </c>
      <c r="E889" s="89">
        <f>SUM(E891:E930)</f>
        <v>0</v>
      </c>
      <c r="F889" s="106"/>
      <c r="G889" s="105"/>
      <c r="H889"/>
    </row>
    <row r="890" spans="1:8" x14ac:dyDescent="0.25">
      <c r="A890" s="61"/>
      <c r="B890" s="89"/>
      <c r="C890" s="89"/>
      <c r="D890" s="90"/>
      <c r="E890" s="452"/>
      <c r="F890" s="105"/>
      <c r="G890" s="105"/>
      <c r="H890"/>
    </row>
    <row r="891" spans="1:8" x14ac:dyDescent="0.25">
      <c r="A891" s="139" t="s">
        <v>65</v>
      </c>
      <c r="B891" s="77">
        <v>0</v>
      </c>
      <c r="C891" s="77">
        <v>0</v>
      </c>
      <c r="D891" s="77"/>
      <c r="E891" s="77"/>
      <c r="F891" s="140"/>
      <c r="G891" s="140"/>
      <c r="H891"/>
    </row>
    <row r="892" spans="1:8" x14ac:dyDescent="0.25">
      <c r="A892" s="139" t="s">
        <v>65</v>
      </c>
      <c r="B892" s="77"/>
      <c r="C892" s="77"/>
      <c r="D892" s="77"/>
      <c r="E892" s="77"/>
      <c r="F892" s="140"/>
      <c r="G892" s="140"/>
      <c r="H892"/>
    </row>
    <row r="893" spans="1:8" x14ac:dyDescent="0.25">
      <c r="A893" s="139" t="s">
        <v>65</v>
      </c>
      <c r="B893" s="77"/>
      <c r="C893" s="77"/>
      <c r="D893" s="77"/>
      <c r="E893" s="77"/>
      <c r="F893" s="140"/>
      <c r="G893" s="140"/>
      <c r="H893"/>
    </row>
    <row r="894" spans="1:8" x14ac:dyDescent="0.25">
      <c r="A894" s="139" t="s">
        <v>65</v>
      </c>
      <c r="B894" s="77"/>
      <c r="C894" s="77"/>
      <c r="D894" s="77"/>
      <c r="E894" s="77"/>
      <c r="F894" s="140"/>
      <c r="G894" s="140"/>
      <c r="H894"/>
    </row>
    <row r="895" spans="1:8" x14ac:dyDescent="0.25">
      <c r="A895" s="139" t="s">
        <v>65</v>
      </c>
      <c r="B895" s="77"/>
      <c r="C895" s="77"/>
      <c r="D895" s="77"/>
      <c r="E895" s="77"/>
      <c r="F895" s="140"/>
      <c r="G895" s="140"/>
      <c r="H895"/>
    </row>
    <row r="896" spans="1:8" x14ac:dyDescent="0.25">
      <c r="A896" s="139" t="s">
        <v>65</v>
      </c>
      <c r="B896" s="77"/>
      <c r="C896" s="77"/>
      <c r="D896" s="77"/>
      <c r="E896" s="77"/>
      <c r="F896" s="140"/>
      <c r="G896" s="140"/>
      <c r="H896"/>
    </row>
    <row r="897" spans="1:8" x14ac:dyDescent="0.25">
      <c r="A897" s="139" t="s">
        <v>65</v>
      </c>
      <c r="B897" s="77"/>
      <c r="C897" s="77"/>
      <c r="D897" s="77"/>
      <c r="E897" s="77"/>
      <c r="F897" s="140"/>
      <c r="G897" s="140"/>
      <c r="H897"/>
    </row>
    <row r="898" spans="1:8" x14ac:dyDescent="0.25">
      <c r="A898" s="139" t="s">
        <v>65</v>
      </c>
      <c r="B898" s="77"/>
      <c r="C898" s="77"/>
      <c r="D898" s="77"/>
      <c r="E898" s="77"/>
      <c r="F898" s="140"/>
      <c r="G898" s="140"/>
      <c r="H898"/>
    </row>
    <row r="899" spans="1:8" x14ac:dyDescent="0.25">
      <c r="A899" s="139" t="s">
        <v>65</v>
      </c>
      <c r="B899" s="77"/>
      <c r="C899" s="77"/>
      <c r="D899" s="77"/>
      <c r="E899" s="77"/>
      <c r="F899" s="140"/>
      <c r="G899" s="140"/>
      <c r="H899"/>
    </row>
    <row r="900" spans="1:8" x14ac:dyDescent="0.25">
      <c r="A900" s="139" t="s">
        <v>65</v>
      </c>
      <c r="B900" s="77"/>
      <c r="C900" s="77"/>
      <c r="D900" s="77"/>
      <c r="E900" s="77"/>
      <c r="F900" s="140"/>
      <c r="G900" s="140"/>
      <c r="H900"/>
    </row>
    <row r="901" spans="1:8" x14ac:dyDescent="0.25">
      <c r="A901" s="139" t="s">
        <v>65</v>
      </c>
      <c r="B901" s="77"/>
      <c r="C901" s="77"/>
      <c r="D901" s="77"/>
      <c r="E901" s="77"/>
      <c r="F901" s="140"/>
      <c r="G901" s="140"/>
      <c r="H901"/>
    </row>
    <row r="902" spans="1:8" x14ac:dyDescent="0.25">
      <c r="A902" s="139" t="s">
        <v>65</v>
      </c>
      <c r="B902" s="77"/>
      <c r="C902" s="77"/>
      <c r="D902" s="77"/>
      <c r="E902" s="77"/>
      <c r="F902" s="140"/>
      <c r="G902" s="140"/>
      <c r="H902"/>
    </row>
    <row r="903" spans="1:8" x14ac:dyDescent="0.25">
      <c r="A903" s="139" t="s">
        <v>65</v>
      </c>
      <c r="B903" s="77"/>
      <c r="C903" s="77"/>
      <c r="D903" s="77"/>
      <c r="E903" s="77"/>
      <c r="F903" s="140"/>
      <c r="G903" s="140"/>
      <c r="H903"/>
    </row>
    <row r="904" spans="1:8" x14ac:dyDescent="0.25">
      <c r="A904" s="139" t="s">
        <v>65</v>
      </c>
      <c r="B904" s="77"/>
      <c r="C904" s="77"/>
      <c r="D904" s="77"/>
      <c r="E904" s="77"/>
      <c r="F904" s="140"/>
      <c r="G904" s="140"/>
      <c r="H904"/>
    </row>
    <row r="905" spans="1:8" x14ac:dyDescent="0.25">
      <c r="A905" s="139" t="s">
        <v>65</v>
      </c>
      <c r="B905" s="77"/>
      <c r="C905" s="77"/>
      <c r="D905" s="77"/>
      <c r="E905" s="77"/>
      <c r="F905" s="140"/>
      <c r="G905" s="140"/>
      <c r="H905"/>
    </row>
    <row r="906" spans="1:8" x14ac:dyDescent="0.25">
      <c r="A906" s="139" t="s">
        <v>65</v>
      </c>
      <c r="B906" s="77"/>
      <c r="C906" s="77"/>
      <c r="D906" s="77"/>
      <c r="E906" s="77"/>
      <c r="F906" s="140"/>
      <c r="G906" s="140"/>
      <c r="H906"/>
    </row>
    <row r="907" spans="1:8" x14ac:dyDescent="0.25">
      <c r="A907" s="139" t="s">
        <v>65</v>
      </c>
      <c r="B907" s="77"/>
      <c r="C907" s="77"/>
      <c r="D907" s="77"/>
      <c r="E907" s="77"/>
      <c r="F907" s="140"/>
      <c r="G907" s="140"/>
      <c r="H907"/>
    </row>
    <row r="908" spans="1:8" x14ac:dyDescent="0.25">
      <c r="A908" s="139" t="s">
        <v>65</v>
      </c>
      <c r="B908" s="77"/>
      <c r="C908" s="77"/>
      <c r="D908" s="77"/>
      <c r="E908" s="77"/>
      <c r="F908" s="140"/>
      <c r="G908" s="140"/>
      <c r="H908"/>
    </row>
    <row r="909" spans="1:8" x14ac:dyDescent="0.25">
      <c r="A909" s="139" t="s">
        <v>65</v>
      </c>
      <c r="B909" s="77"/>
      <c r="C909" s="77"/>
      <c r="D909" s="77"/>
      <c r="E909" s="77"/>
      <c r="F909" s="140"/>
      <c r="G909" s="140"/>
      <c r="H909"/>
    </row>
    <row r="910" spans="1:8" x14ac:dyDescent="0.25">
      <c r="A910" s="139" t="s">
        <v>65</v>
      </c>
      <c r="B910" s="77"/>
      <c r="C910" s="77"/>
      <c r="D910" s="77"/>
      <c r="E910" s="77"/>
      <c r="F910" s="140"/>
      <c r="G910" s="140"/>
      <c r="H910"/>
    </row>
    <row r="911" spans="1:8" x14ac:dyDescent="0.25">
      <c r="A911" s="139" t="s">
        <v>65</v>
      </c>
      <c r="B911" s="77"/>
      <c r="C911" s="77"/>
      <c r="D911" s="77"/>
      <c r="E911" s="77"/>
      <c r="F911" s="140"/>
      <c r="G911" s="140"/>
      <c r="H911"/>
    </row>
    <row r="912" spans="1:8" x14ac:dyDescent="0.25">
      <c r="A912" s="139" t="s">
        <v>65</v>
      </c>
      <c r="B912" s="77"/>
      <c r="C912" s="77"/>
      <c r="D912" s="77"/>
      <c r="E912" s="77"/>
      <c r="F912" s="140"/>
      <c r="G912" s="140"/>
      <c r="H912"/>
    </row>
    <row r="913" spans="1:8" x14ac:dyDescent="0.25">
      <c r="A913" s="139" t="s">
        <v>65</v>
      </c>
      <c r="B913" s="77"/>
      <c r="C913" s="77"/>
      <c r="D913" s="77"/>
      <c r="E913" s="77"/>
      <c r="F913" s="140"/>
      <c r="G913" s="140"/>
      <c r="H913"/>
    </row>
    <row r="914" spans="1:8" x14ac:dyDescent="0.25">
      <c r="A914" s="139" t="s">
        <v>65</v>
      </c>
      <c r="B914" s="77"/>
      <c r="C914" s="77"/>
      <c r="D914" s="77"/>
      <c r="E914" s="77"/>
      <c r="F914" s="140"/>
      <c r="G914" s="140"/>
      <c r="H914"/>
    </row>
    <row r="915" spans="1:8" x14ac:dyDescent="0.25">
      <c r="A915" s="139" t="s">
        <v>65</v>
      </c>
      <c r="B915" s="77"/>
      <c r="C915" s="77"/>
      <c r="D915" s="77"/>
      <c r="E915" s="77"/>
      <c r="F915" s="140"/>
      <c r="G915" s="140"/>
      <c r="H915"/>
    </row>
    <row r="916" spans="1:8" x14ac:dyDescent="0.25">
      <c r="A916" s="139" t="s">
        <v>65</v>
      </c>
      <c r="B916" s="77"/>
      <c r="C916" s="77"/>
      <c r="D916" s="77"/>
      <c r="E916" s="77"/>
      <c r="F916" s="140"/>
      <c r="G916" s="140"/>
      <c r="H916"/>
    </row>
    <row r="917" spans="1:8" x14ac:dyDescent="0.25">
      <c r="A917" s="139" t="s">
        <v>65</v>
      </c>
      <c r="B917" s="77"/>
      <c r="C917" s="77"/>
      <c r="D917" s="77"/>
      <c r="E917" s="77"/>
      <c r="F917" s="140"/>
      <c r="G917" s="140"/>
      <c r="H917"/>
    </row>
    <row r="918" spans="1:8" x14ac:dyDescent="0.25">
      <c r="A918" s="139" t="s">
        <v>65</v>
      </c>
      <c r="B918" s="77"/>
      <c r="C918" s="77"/>
      <c r="D918" s="77"/>
      <c r="E918" s="77"/>
      <c r="F918" s="140"/>
      <c r="G918" s="140"/>
      <c r="H918"/>
    </row>
    <row r="919" spans="1:8" x14ac:dyDescent="0.25">
      <c r="A919" s="139" t="s">
        <v>65</v>
      </c>
      <c r="B919" s="77"/>
      <c r="C919" s="77"/>
      <c r="D919" s="77"/>
      <c r="E919" s="77"/>
      <c r="F919" s="140"/>
      <c r="G919" s="140"/>
      <c r="H919"/>
    </row>
    <row r="920" spans="1:8" x14ac:dyDescent="0.25">
      <c r="A920" s="139" t="s">
        <v>65</v>
      </c>
      <c r="B920" s="77"/>
      <c r="C920" s="77"/>
      <c r="D920" s="77"/>
      <c r="E920" s="77"/>
      <c r="F920" s="140"/>
      <c r="G920" s="140"/>
      <c r="H920"/>
    </row>
    <row r="921" spans="1:8" x14ac:dyDescent="0.25">
      <c r="A921" s="139" t="s">
        <v>65</v>
      </c>
      <c r="B921" s="77"/>
      <c r="C921" s="77"/>
      <c r="D921" s="77"/>
      <c r="E921" s="77"/>
      <c r="F921" s="140"/>
      <c r="G921" s="140"/>
      <c r="H921"/>
    </row>
    <row r="922" spans="1:8" x14ac:dyDescent="0.25">
      <c r="A922" s="139" t="s">
        <v>65</v>
      </c>
      <c r="B922" s="77"/>
      <c r="C922" s="77"/>
      <c r="D922" s="77"/>
      <c r="E922" s="77"/>
      <c r="F922" s="140"/>
      <c r="G922" s="140"/>
      <c r="H922"/>
    </row>
    <row r="923" spans="1:8" x14ac:dyDescent="0.25">
      <c r="A923" s="139" t="s">
        <v>65</v>
      </c>
      <c r="B923" s="77"/>
      <c r="C923" s="77"/>
      <c r="D923" s="77"/>
      <c r="E923" s="77"/>
      <c r="F923" s="140"/>
      <c r="G923" s="140"/>
      <c r="H923"/>
    </row>
    <row r="924" spans="1:8" x14ac:dyDescent="0.25">
      <c r="A924" s="139" t="s">
        <v>65</v>
      </c>
      <c r="B924" s="77"/>
      <c r="C924" s="77"/>
      <c r="D924" s="77"/>
      <c r="E924" s="77"/>
      <c r="F924" s="140"/>
      <c r="G924" s="140"/>
      <c r="H924"/>
    </row>
    <row r="925" spans="1:8" x14ac:dyDescent="0.25">
      <c r="A925" s="139" t="s">
        <v>65</v>
      </c>
      <c r="B925" s="77"/>
      <c r="C925" s="77"/>
      <c r="D925" s="77"/>
      <c r="E925" s="77"/>
      <c r="F925" s="140"/>
      <c r="G925" s="140"/>
      <c r="H925"/>
    </row>
    <row r="926" spans="1:8" x14ac:dyDescent="0.25">
      <c r="A926" s="139" t="s">
        <v>65</v>
      </c>
      <c r="B926" s="77"/>
      <c r="C926" s="77"/>
      <c r="D926" s="77"/>
      <c r="E926" s="77"/>
      <c r="F926" s="140"/>
      <c r="G926" s="140"/>
      <c r="H926"/>
    </row>
    <row r="927" spans="1:8" x14ac:dyDescent="0.25">
      <c r="A927" s="139" t="s">
        <v>65</v>
      </c>
      <c r="B927" s="77"/>
      <c r="C927" s="77"/>
      <c r="D927" s="77"/>
      <c r="E927" s="77"/>
      <c r="F927" s="140"/>
      <c r="G927" s="140"/>
      <c r="H927"/>
    </row>
    <row r="928" spans="1:8" x14ac:dyDescent="0.25">
      <c r="A928" s="139" t="s">
        <v>65</v>
      </c>
      <c r="B928" s="77"/>
      <c r="C928" s="77"/>
      <c r="D928" s="77"/>
      <c r="E928" s="77"/>
      <c r="F928" s="140"/>
      <c r="G928" s="140"/>
      <c r="H928"/>
    </row>
    <row r="929" spans="1:8" x14ac:dyDescent="0.25">
      <c r="A929" s="139" t="s">
        <v>65</v>
      </c>
      <c r="B929" s="77"/>
      <c r="C929" s="77"/>
      <c r="D929" s="77"/>
      <c r="E929" s="77"/>
      <c r="F929" s="140"/>
      <c r="G929" s="140"/>
      <c r="H929"/>
    </row>
    <row r="930" spans="1:8" ht="15.75" thickBot="1" x14ac:dyDescent="0.3">
      <c r="A930" s="141" t="s">
        <v>65</v>
      </c>
      <c r="B930" s="142"/>
      <c r="C930" s="142"/>
      <c r="D930" s="142"/>
      <c r="E930" s="142"/>
      <c r="F930" s="143"/>
      <c r="G930" s="143"/>
      <c r="H930"/>
    </row>
    <row r="931" spans="1:8" ht="15.75" thickBot="1" x14ac:dyDescent="0.3">
      <c r="E931" s="291"/>
    </row>
    <row r="932" spans="1:8" x14ac:dyDescent="0.25">
      <c r="A932" s="59" t="str">
        <f>N_1!B328</f>
        <v>Kraftwerk 7</v>
      </c>
      <c r="B932" s="290" t="s">
        <v>63</v>
      </c>
      <c r="C932" s="290" t="s">
        <v>64</v>
      </c>
      <c r="D932" s="81" t="s">
        <v>72</v>
      </c>
      <c r="E932" s="294" t="s">
        <v>73</v>
      </c>
      <c r="F932" s="109" t="s">
        <v>2</v>
      </c>
      <c r="G932" s="109"/>
      <c r="H932"/>
    </row>
    <row r="933" spans="1:8" x14ac:dyDescent="0.25">
      <c r="A933" s="58" t="str">
        <f>N_1!B331</f>
        <v>Erzeugungsauslagen</v>
      </c>
      <c r="B933" s="60">
        <f>SUM(B935:B974)</f>
        <v>0</v>
      </c>
      <c r="C933" s="60">
        <f>SUM(C935:C974)</f>
        <v>0</v>
      </c>
      <c r="D933" s="89">
        <f>SUM(D935:D974)</f>
        <v>0</v>
      </c>
      <c r="E933" s="89">
        <f>SUM(E935:E974)</f>
        <v>0</v>
      </c>
      <c r="F933" s="106"/>
      <c r="G933" s="105"/>
      <c r="H933"/>
    </row>
    <row r="934" spans="1:8" x14ac:dyDescent="0.25">
      <c r="A934" s="61"/>
      <c r="B934" s="89"/>
      <c r="C934" s="89"/>
      <c r="D934" s="90"/>
      <c r="E934" s="452"/>
      <c r="F934" s="105"/>
      <c r="G934" s="105"/>
      <c r="H934"/>
    </row>
    <row r="935" spans="1:8" x14ac:dyDescent="0.25">
      <c r="A935" s="139" t="s">
        <v>65</v>
      </c>
      <c r="B935" s="77">
        <v>0</v>
      </c>
      <c r="C935" s="77">
        <v>0</v>
      </c>
      <c r="D935" s="77"/>
      <c r="E935" s="77"/>
      <c r="F935" s="140"/>
      <c r="G935" s="140"/>
      <c r="H935"/>
    </row>
    <row r="936" spans="1:8" x14ac:dyDescent="0.25">
      <c r="A936" s="139" t="s">
        <v>65</v>
      </c>
      <c r="B936" s="77"/>
      <c r="C936" s="77"/>
      <c r="D936" s="77"/>
      <c r="E936" s="77"/>
      <c r="F936" s="140"/>
      <c r="G936" s="140"/>
      <c r="H936"/>
    </row>
    <row r="937" spans="1:8" x14ac:dyDescent="0.25">
      <c r="A937" s="139" t="s">
        <v>65</v>
      </c>
      <c r="B937" s="77"/>
      <c r="C937" s="77"/>
      <c r="D937" s="77"/>
      <c r="E937" s="77"/>
      <c r="F937" s="140"/>
      <c r="G937" s="140"/>
      <c r="H937"/>
    </row>
    <row r="938" spans="1:8" x14ac:dyDescent="0.25">
      <c r="A938" s="139" t="s">
        <v>65</v>
      </c>
      <c r="B938" s="77"/>
      <c r="C938" s="77"/>
      <c r="D938" s="77"/>
      <c r="E938" s="77"/>
      <c r="F938" s="140"/>
      <c r="G938" s="140"/>
      <c r="H938"/>
    </row>
    <row r="939" spans="1:8" x14ac:dyDescent="0.25">
      <c r="A939" s="139" t="s">
        <v>65</v>
      </c>
      <c r="B939" s="77"/>
      <c r="C939" s="77"/>
      <c r="D939" s="77"/>
      <c r="E939" s="77"/>
      <c r="F939" s="140"/>
      <c r="G939" s="140"/>
      <c r="H939"/>
    </row>
    <row r="940" spans="1:8" x14ac:dyDescent="0.25">
      <c r="A940" s="139" t="s">
        <v>65</v>
      </c>
      <c r="B940" s="77"/>
      <c r="C940" s="77"/>
      <c r="D940" s="77"/>
      <c r="E940" s="77"/>
      <c r="F940" s="140"/>
      <c r="G940" s="140"/>
      <c r="H940"/>
    </row>
    <row r="941" spans="1:8" x14ac:dyDescent="0.25">
      <c r="A941" s="139" t="s">
        <v>65</v>
      </c>
      <c r="B941" s="77"/>
      <c r="C941" s="77"/>
      <c r="D941" s="77"/>
      <c r="E941" s="77"/>
      <c r="F941" s="140"/>
      <c r="G941" s="140"/>
      <c r="H941"/>
    </row>
    <row r="942" spans="1:8" x14ac:dyDescent="0.25">
      <c r="A942" s="139" t="s">
        <v>65</v>
      </c>
      <c r="B942" s="77"/>
      <c r="C942" s="77"/>
      <c r="D942" s="77"/>
      <c r="E942" s="77"/>
      <c r="F942" s="140"/>
      <c r="G942" s="140"/>
      <c r="H942"/>
    </row>
    <row r="943" spans="1:8" x14ac:dyDescent="0.25">
      <c r="A943" s="139" t="s">
        <v>65</v>
      </c>
      <c r="B943" s="77"/>
      <c r="C943" s="77"/>
      <c r="D943" s="77"/>
      <c r="E943" s="77"/>
      <c r="F943" s="140"/>
      <c r="G943" s="140"/>
      <c r="H943"/>
    </row>
    <row r="944" spans="1:8" x14ac:dyDescent="0.25">
      <c r="A944" s="139" t="s">
        <v>65</v>
      </c>
      <c r="B944" s="77"/>
      <c r="C944" s="77"/>
      <c r="D944" s="77"/>
      <c r="E944" s="77"/>
      <c r="F944" s="140"/>
      <c r="G944" s="140"/>
      <c r="H944"/>
    </row>
    <row r="945" spans="1:8" x14ac:dyDescent="0.25">
      <c r="A945" s="139" t="s">
        <v>65</v>
      </c>
      <c r="B945" s="77"/>
      <c r="C945" s="77"/>
      <c r="D945" s="77"/>
      <c r="E945" s="77"/>
      <c r="F945" s="140"/>
      <c r="G945" s="140"/>
      <c r="H945"/>
    </row>
    <row r="946" spans="1:8" x14ac:dyDescent="0.25">
      <c r="A946" s="139" t="s">
        <v>65</v>
      </c>
      <c r="B946" s="77"/>
      <c r="C946" s="77"/>
      <c r="D946" s="77"/>
      <c r="E946" s="77"/>
      <c r="F946" s="140"/>
      <c r="G946" s="140"/>
      <c r="H946"/>
    </row>
    <row r="947" spans="1:8" x14ac:dyDescent="0.25">
      <c r="A947" s="139" t="s">
        <v>65</v>
      </c>
      <c r="B947" s="77"/>
      <c r="C947" s="77"/>
      <c r="D947" s="77"/>
      <c r="E947" s="77"/>
      <c r="F947" s="140"/>
      <c r="G947" s="140"/>
      <c r="H947"/>
    </row>
    <row r="948" spans="1:8" x14ac:dyDescent="0.25">
      <c r="A948" s="139" t="s">
        <v>65</v>
      </c>
      <c r="B948" s="77"/>
      <c r="C948" s="77"/>
      <c r="D948" s="77"/>
      <c r="E948" s="77"/>
      <c r="F948" s="140"/>
      <c r="G948" s="140"/>
      <c r="H948"/>
    </row>
    <row r="949" spans="1:8" x14ac:dyDescent="0.25">
      <c r="A949" s="139" t="s">
        <v>65</v>
      </c>
      <c r="B949" s="77"/>
      <c r="C949" s="77"/>
      <c r="D949" s="77"/>
      <c r="E949" s="77"/>
      <c r="F949" s="140"/>
      <c r="G949" s="140"/>
      <c r="H949"/>
    </row>
    <row r="950" spans="1:8" x14ac:dyDescent="0.25">
      <c r="A950" s="139" t="s">
        <v>65</v>
      </c>
      <c r="B950" s="77"/>
      <c r="C950" s="77"/>
      <c r="D950" s="77"/>
      <c r="E950" s="77"/>
      <c r="F950" s="140"/>
      <c r="G950" s="140"/>
      <c r="H950"/>
    </row>
    <row r="951" spans="1:8" x14ac:dyDescent="0.25">
      <c r="A951" s="139" t="s">
        <v>65</v>
      </c>
      <c r="B951" s="77"/>
      <c r="C951" s="77"/>
      <c r="D951" s="77"/>
      <c r="E951" s="77"/>
      <c r="F951" s="140"/>
      <c r="G951" s="140"/>
      <c r="H951"/>
    </row>
    <row r="952" spans="1:8" x14ac:dyDescent="0.25">
      <c r="A952" s="139" t="s">
        <v>65</v>
      </c>
      <c r="B952" s="77"/>
      <c r="C952" s="77"/>
      <c r="D952" s="77"/>
      <c r="E952" s="77"/>
      <c r="F952" s="140"/>
      <c r="G952" s="140"/>
      <c r="H952"/>
    </row>
    <row r="953" spans="1:8" x14ac:dyDescent="0.25">
      <c r="A953" s="139" t="s">
        <v>65</v>
      </c>
      <c r="B953" s="77"/>
      <c r="C953" s="77"/>
      <c r="D953" s="77"/>
      <c r="E953" s="77"/>
      <c r="F953" s="140"/>
      <c r="G953" s="140"/>
      <c r="H953"/>
    </row>
    <row r="954" spans="1:8" x14ac:dyDescent="0.25">
      <c r="A954" s="139" t="s">
        <v>65</v>
      </c>
      <c r="B954" s="77"/>
      <c r="C954" s="77"/>
      <c r="D954" s="77"/>
      <c r="E954" s="77"/>
      <c r="F954" s="140"/>
      <c r="G954" s="140"/>
      <c r="H954"/>
    </row>
    <row r="955" spans="1:8" x14ac:dyDescent="0.25">
      <c r="A955" s="139" t="s">
        <v>65</v>
      </c>
      <c r="B955" s="77"/>
      <c r="C955" s="77"/>
      <c r="D955" s="77"/>
      <c r="E955" s="77"/>
      <c r="F955" s="140"/>
      <c r="G955" s="140"/>
      <c r="H955"/>
    </row>
    <row r="956" spans="1:8" x14ac:dyDescent="0.25">
      <c r="A956" s="139" t="s">
        <v>65</v>
      </c>
      <c r="B956" s="77"/>
      <c r="C956" s="77"/>
      <c r="D956" s="77"/>
      <c r="E956" s="77"/>
      <c r="F956" s="140"/>
      <c r="G956" s="140"/>
      <c r="H956"/>
    </row>
    <row r="957" spans="1:8" x14ac:dyDescent="0.25">
      <c r="A957" s="139" t="s">
        <v>65</v>
      </c>
      <c r="B957" s="77"/>
      <c r="C957" s="77"/>
      <c r="D957" s="77"/>
      <c r="E957" s="77"/>
      <c r="F957" s="140"/>
      <c r="G957" s="140"/>
      <c r="H957"/>
    </row>
    <row r="958" spans="1:8" x14ac:dyDescent="0.25">
      <c r="A958" s="139" t="s">
        <v>65</v>
      </c>
      <c r="B958" s="77"/>
      <c r="C958" s="77"/>
      <c r="D958" s="77"/>
      <c r="E958" s="77"/>
      <c r="F958" s="140"/>
      <c r="G958" s="140"/>
      <c r="H958"/>
    </row>
    <row r="959" spans="1:8" x14ac:dyDescent="0.25">
      <c r="A959" s="139" t="s">
        <v>65</v>
      </c>
      <c r="B959" s="77"/>
      <c r="C959" s="77"/>
      <c r="D959" s="77"/>
      <c r="E959" s="77"/>
      <c r="F959" s="140"/>
      <c r="G959" s="140"/>
      <c r="H959"/>
    </row>
    <row r="960" spans="1:8" x14ac:dyDescent="0.25">
      <c r="A960" s="139" t="s">
        <v>65</v>
      </c>
      <c r="B960" s="77"/>
      <c r="C960" s="77"/>
      <c r="D960" s="77"/>
      <c r="E960" s="77"/>
      <c r="F960" s="140"/>
      <c r="G960" s="140"/>
      <c r="H960"/>
    </row>
    <row r="961" spans="1:8" x14ac:dyDescent="0.25">
      <c r="A961" s="139" t="s">
        <v>65</v>
      </c>
      <c r="B961" s="77"/>
      <c r="C961" s="77"/>
      <c r="D961" s="77"/>
      <c r="E961" s="77"/>
      <c r="F961" s="140"/>
      <c r="G961" s="140"/>
      <c r="H961"/>
    </row>
    <row r="962" spans="1:8" x14ac:dyDescent="0.25">
      <c r="A962" s="139" t="s">
        <v>65</v>
      </c>
      <c r="B962" s="77"/>
      <c r="C962" s="77"/>
      <c r="D962" s="77"/>
      <c r="E962" s="77"/>
      <c r="F962" s="140"/>
      <c r="G962" s="140"/>
      <c r="H962"/>
    </row>
    <row r="963" spans="1:8" x14ac:dyDescent="0.25">
      <c r="A963" s="139" t="s">
        <v>65</v>
      </c>
      <c r="B963" s="77"/>
      <c r="C963" s="77"/>
      <c r="D963" s="77"/>
      <c r="E963" s="77"/>
      <c r="F963" s="140"/>
      <c r="G963" s="140"/>
      <c r="H963"/>
    </row>
    <row r="964" spans="1:8" x14ac:dyDescent="0.25">
      <c r="A964" s="139" t="s">
        <v>65</v>
      </c>
      <c r="B964" s="77"/>
      <c r="C964" s="77"/>
      <c r="D964" s="77"/>
      <c r="E964" s="77"/>
      <c r="F964" s="140"/>
      <c r="G964" s="140"/>
      <c r="H964"/>
    </row>
    <row r="965" spans="1:8" x14ac:dyDescent="0.25">
      <c r="A965" s="139" t="s">
        <v>65</v>
      </c>
      <c r="B965" s="77"/>
      <c r="C965" s="77"/>
      <c r="D965" s="77"/>
      <c r="E965" s="77"/>
      <c r="F965" s="140"/>
      <c r="G965" s="140"/>
      <c r="H965"/>
    </row>
    <row r="966" spans="1:8" x14ac:dyDescent="0.25">
      <c r="A966" s="139" t="s">
        <v>65</v>
      </c>
      <c r="B966" s="77"/>
      <c r="C966" s="77"/>
      <c r="D966" s="77"/>
      <c r="E966" s="77"/>
      <c r="F966" s="140"/>
      <c r="G966" s="140"/>
      <c r="H966"/>
    </row>
    <row r="967" spans="1:8" x14ac:dyDescent="0.25">
      <c r="A967" s="139" t="s">
        <v>65</v>
      </c>
      <c r="B967" s="77"/>
      <c r="C967" s="77"/>
      <c r="D967" s="77"/>
      <c r="E967" s="77"/>
      <c r="F967" s="140"/>
      <c r="G967" s="140"/>
      <c r="H967"/>
    </row>
    <row r="968" spans="1:8" x14ac:dyDescent="0.25">
      <c r="A968" s="139" t="s">
        <v>65</v>
      </c>
      <c r="B968" s="77"/>
      <c r="C968" s="77"/>
      <c r="D968" s="77"/>
      <c r="E968" s="77"/>
      <c r="F968" s="140"/>
      <c r="G968" s="140"/>
      <c r="H968"/>
    </row>
    <row r="969" spans="1:8" x14ac:dyDescent="0.25">
      <c r="A969" s="139" t="s">
        <v>65</v>
      </c>
      <c r="B969" s="77"/>
      <c r="C969" s="77"/>
      <c r="D969" s="77"/>
      <c r="E969" s="77"/>
      <c r="F969" s="140"/>
      <c r="G969" s="140"/>
      <c r="H969"/>
    </row>
    <row r="970" spans="1:8" x14ac:dyDescent="0.25">
      <c r="A970" s="139" t="s">
        <v>65</v>
      </c>
      <c r="B970" s="77"/>
      <c r="C970" s="77"/>
      <c r="D970" s="77"/>
      <c r="E970" s="77"/>
      <c r="F970" s="140"/>
      <c r="G970" s="140"/>
      <c r="H970"/>
    </row>
    <row r="971" spans="1:8" x14ac:dyDescent="0.25">
      <c r="A971" s="139" t="s">
        <v>65</v>
      </c>
      <c r="B971" s="77"/>
      <c r="C971" s="77"/>
      <c r="D971" s="77"/>
      <c r="E971" s="77"/>
      <c r="F971" s="140"/>
      <c r="G971" s="140"/>
      <c r="H971"/>
    </row>
    <row r="972" spans="1:8" x14ac:dyDescent="0.25">
      <c r="A972" s="139" t="s">
        <v>65</v>
      </c>
      <c r="B972" s="77"/>
      <c r="C972" s="77"/>
      <c r="D972" s="77"/>
      <c r="E972" s="77"/>
      <c r="F972" s="140"/>
      <c r="G972" s="140"/>
      <c r="H972"/>
    </row>
    <row r="973" spans="1:8" x14ac:dyDescent="0.25">
      <c r="A973" s="139" t="s">
        <v>65</v>
      </c>
      <c r="B973" s="77"/>
      <c r="C973" s="77"/>
      <c r="D973" s="77"/>
      <c r="E973" s="77"/>
      <c r="F973" s="140"/>
      <c r="G973" s="140"/>
      <c r="H973"/>
    </row>
    <row r="974" spans="1:8" ht="15.75" thickBot="1" x14ac:dyDescent="0.3">
      <c r="A974" s="141" t="s">
        <v>65</v>
      </c>
      <c r="B974" s="142"/>
      <c r="C974" s="142"/>
      <c r="D974" s="142"/>
      <c r="E974" s="142"/>
      <c r="F974" s="143"/>
      <c r="G974" s="143"/>
      <c r="H974"/>
    </row>
    <row r="975" spans="1:8" ht="15.75" thickBot="1" x14ac:dyDescent="0.3">
      <c r="E975" s="291"/>
    </row>
    <row r="976" spans="1:8" x14ac:dyDescent="0.25">
      <c r="A976" s="59" t="str">
        <f>N_1!B333</f>
        <v>Kraftwerk 8</v>
      </c>
      <c r="B976" s="290" t="s">
        <v>63</v>
      </c>
      <c r="C976" s="290" t="s">
        <v>64</v>
      </c>
      <c r="D976" s="81" t="s">
        <v>72</v>
      </c>
      <c r="E976" s="294" t="s">
        <v>73</v>
      </c>
      <c r="F976" s="109" t="s">
        <v>2</v>
      </c>
      <c r="G976" s="109"/>
      <c r="H976"/>
    </row>
    <row r="977" spans="1:8" x14ac:dyDescent="0.25">
      <c r="A977" s="58" t="str">
        <f>N_1!B336</f>
        <v>Erzeugungsauslagen</v>
      </c>
      <c r="B977" s="60">
        <f>SUM(B979:B1018)</f>
        <v>0</v>
      </c>
      <c r="C977" s="60">
        <f>SUM(C979:C1018)</f>
        <v>0</v>
      </c>
      <c r="D977" s="89">
        <f>SUM(D979:D1018)</f>
        <v>0</v>
      </c>
      <c r="E977" s="89">
        <f>SUM(E979:E1018)</f>
        <v>0</v>
      </c>
      <c r="F977" s="106"/>
      <c r="G977" s="105"/>
      <c r="H977"/>
    </row>
    <row r="978" spans="1:8" x14ac:dyDescent="0.25">
      <c r="A978" s="61"/>
      <c r="B978" s="89"/>
      <c r="C978" s="89"/>
      <c r="D978" s="90"/>
      <c r="E978" s="452"/>
      <c r="F978" s="105"/>
      <c r="G978" s="105"/>
      <c r="H978"/>
    </row>
    <row r="979" spans="1:8" x14ac:dyDescent="0.25">
      <c r="A979" s="139" t="s">
        <v>65</v>
      </c>
      <c r="B979" s="77">
        <v>0</v>
      </c>
      <c r="C979" s="77">
        <v>0</v>
      </c>
      <c r="D979" s="77"/>
      <c r="E979" s="77"/>
      <c r="F979" s="140"/>
      <c r="G979" s="140"/>
      <c r="H979"/>
    </row>
    <row r="980" spans="1:8" x14ac:dyDescent="0.25">
      <c r="A980" s="139" t="s">
        <v>65</v>
      </c>
      <c r="B980" s="77"/>
      <c r="C980" s="77"/>
      <c r="D980" s="77"/>
      <c r="E980" s="77"/>
      <c r="F980" s="140"/>
      <c r="G980" s="140"/>
      <c r="H980"/>
    </row>
    <row r="981" spans="1:8" x14ac:dyDescent="0.25">
      <c r="A981" s="139" t="s">
        <v>65</v>
      </c>
      <c r="B981" s="77"/>
      <c r="C981" s="77"/>
      <c r="D981" s="77"/>
      <c r="E981" s="77"/>
      <c r="F981" s="140"/>
      <c r="G981" s="140"/>
      <c r="H981"/>
    </row>
    <row r="982" spans="1:8" x14ac:dyDescent="0.25">
      <c r="A982" s="139" t="s">
        <v>65</v>
      </c>
      <c r="B982" s="77"/>
      <c r="C982" s="77"/>
      <c r="D982" s="77"/>
      <c r="E982" s="77"/>
      <c r="F982" s="140"/>
      <c r="G982" s="140"/>
      <c r="H982"/>
    </row>
    <row r="983" spans="1:8" x14ac:dyDescent="0.25">
      <c r="A983" s="139" t="s">
        <v>65</v>
      </c>
      <c r="B983" s="77"/>
      <c r="C983" s="77"/>
      <c r="D983" s="77"/>
      <c r="E983" s="77"/>
      <c r="F983" s="140"/>
      <c r="G983" s="140"/>
      <c r="H983"/>
    </row>
    <row r="984" spans="1:8" x14ac:dyDescent="0.25">
      <c r="A984" s="139" t="s">
        <v>65</v>
      </c>
      <c r="B984" s="77"/>
      <c r="C984" s="77"/>
      <c r="D984" s="77"/>
      <c r="E984" s="77"/>
      <c r="F984" s="140"/>
      <c r="G984" s="140"/>
      <c r="H984"/>
    </row>
    <row r="985" spans="1:8" x14ac:dyDescent="0.25">
      <c r="A985" s="139" t="s">
        <v>65</v>
      </c>
      <c r="B985" s="77"/>
      <c r="C985" s="77"/>
      <c r="D985" s="77"/>
      <c r="E985" s="77"/>
      <c r="F985" s="140"/>
      <c r="G985" s="140"/>
      <c r="H985"/>
    </row>
    <row r="986" spans="1:8" x14ac:dyDescent="0.25">
      <c r="A986" s="139" t="s">
        <v>65</v>
      </c>
      <c r="B986" s="77"/>
      <c r="C986" s="77"/>
      <c r="D986" s="77"/>
      <c r="E986" s="77"/>
      <c r="F986" s="140"/>
      <c r="G986" s="140"/>
      <c r="H986"/>
    </row>
    <row r="987" spans="1:8" x14ac:dyDescent="0.25">
      <c r="A987" s="139" t="s">
        <v>65</v>
      </c>
      <c r="B987" s="77"/>
      <c r="C987" s="77"/>
      <c r="D987" s="77"/>
      <c r="E987" s="77"/>
      <c r="F987" s="140"/>
      <c r="G987" s="140"/>
      <c r="H987"/>
    </row>
    <row r="988" spans="1:8" x14ac:dyDescent="0.25">
      <c r="A988" s="139" t="s">
        <v>65</v>
      </c>
      <c r="B988" s="77"/>
      <c r="C988" s="77"/>
      <c r="D988" s="77"/>
      <c r="E988" s="77"/>
      <c r="F988" s="140"/>
      <c r="G988" s="140"/>
      <c r="H988"/>
    </row>
    <row r="989" spans="1:8" x14ac:dyDescent="0.25">
      <c r="A989" s="139" t="s">
        <v>65</v>
      </c>
      <c r="B989" s="77"/>
      <c r="C989" s="77"/>
      <c r="D989" s="77"/>
      <c r="E989" s="77"/>
      <c r="F989" s="140"/>
      <c r="G989" s="140"/>
      <c r="H989"/>
    </row>
    <row r="990" spans="1:8" x14ac:dyDescent="0.25">
      <c r="A990" s="139" t="s">
        <v>65</v>
      </c>
      <c r="B990" s="77"/>
      <c r="C990" s="77"/>
      <c r="D990" s="77"/>
      <c r="E990" s="77"/>
      <c r="F990" s="140"/>
      <c r="G990" s="140"/>
      <c r="H990"/>
    </row>
    <row r="991" spans="1:8" x14ac:dyDescent="0.25">
      <c r="A991" s="139" t="s">
        <v>65</v>
      </c>
      <c r="B991" s="77"/>
      <c r="C991" s="77"/>
      <c r="D991" s="77"/>
      <c r="E991" s="77"/>
      <c r="F991" s="140"/>
      <c r="G991" s="140"/>
      <c r="H991"/>
    </row>
    <row r="992" spans="1:8" x14ac:dyDescent="0.25">
      <c r="A992" s="139" t="s">
        <v>65</v>
      </c>
      <c r="B992" s="77"/>
      <c r="C992" s="77"/>
      <c r="D992" s="77"/>
      <c r="E992" s="77"/>
      <c r="F992" s="140"/>
      <c r="G992" s="140"/>
      <c r="H992"/>
    </row>
    <row r="993" spans="1:8" x14ac:dyDescent="0.25">
      <c r="A993" s="139" t="s">
        <v>65</v>
      </c>
      <c r="B993" s="77"/>
      <c r="C993" s="77"/>
      <c r="D993" s="77"/>
      <c r="E993" s="77"/>
      <c r="F993" s="140"/>
      <c r="G993" s="140"/>
      <c r="H993"/>
    </row>
    <row r="994" spans="1:8" x14ac:dyDescent="0.25">
      <c r="A994" s="139" t="s">
        <v>65</v>
      </c>
      <c r="B994" s="77"/>
      <c r="C994" s="77"/>
      <c r="D994" s="77"/>
      <c r="E994" s="77"/>
      <c r="F994" s="140"/>
      <c r="G994" s="140"/>
      <c r="H994"/>
    </row>
    <row r="995" spans="1:8" x14ac:dyDescent="0.25">
      <c r="A995" s="139" t="s">
        <v>65</v>
      </c>
      <c r="B995" s="77"/>
      <c r="C995" s="77"/>
      <c r="D995" s="77"/>
      <c r="E995" s="77"/>
      <c r="F995" s="140"/>
      <c r="G995" s="140"/>
      <c r="H995"/>
    </row>
    <row r="996" spans="1:8" x14ac:dyDescent="0.25">
      <c r="A996" s="139" t="s">
        <v>65</v>
      </c>
      <c r="B996" s="77"/>
      <c r="C996" s="77"/>
      <c r="D996" s="77"/>
      <c r="E996" s="77"/>
      <c r="F996" s="140"/>
      <c r="G996" s="140"/>
      <c r="H996"/>
    </row>
    <row r="997" spans="1:8" x14ac:dyDescent="0.25">
      <c r="A997" s="139" t="s">
        <v>65</v>
      </c>
      <c r="B997" s="77"/>
      <c r="C997" s="77"/>
      <c r="D997" s="77"/>
      <c r="E997" s="77"/>
      <c r="F997" s="140"/>
      <c r="G997" s="140"/>
      <c r="H997"/>
    </row>
    <row r="998" spans="1:8" x14ac:dyDescent="0.25">
      <c r="A998" s="139" t="s">
        <v>65</v>
      </c>
      <c r="B998" s="77"/>
      <c r="C998" s="77"/>
      <c r="D998" s="77"/>
      <c r="E998" s="77"/>
      <c r="F998" s="140"/>
      <c r="G998" s="140"/>
      <c r="H998"/>
    </row>
    <row r="999" spans="1:8" x14ac:dyDescent="0.25">
      <c r="A999" s="139" t="s">
        <v>65</v>
      </c>
      <c r="B999" s="77"/>
      <c r="C999" s="77"/>
      <c r="D999" s="77"/>
      <c r="E999" s="77"/>
      <c r="F999" s="140"/>
      <c r="G999" s="140"/>
      <c r="H999"/>
    </row>
    <row r="1000" spans="1:8" x14ac:dyDescent="0.25">
      <c r="A1000" s="139" t="s">
        <v>65</v>
      </c>
      <c r="B1000" s="77"/>
      <c r="C1000" s="77"/>
      <c r="D1000" s="77"/>
      <c r="E1000" s="77"/>
      <c r="F1000" s="140"/>
      <c r="G1000" s="140"/>
      <c r="H1000"/>
    </row>
    <row r="1001" spans="1:8" x14ac:dyDescent="0.25">
      <c r="A1001" s="139" t="s">
        <v>65</v>
      </c>
      <c r="B1001" s="77"/>
      <c r="C1001" s="77"/>
      <c r="D1001" s="77"/>
      <c r="E1001" s="77"/>
      <c r="F1001" s="140"/>
      <c r="G1001" s="140"/>
      <c r="H1001"/>
    </row>
    <row r="1002" spans="1:8" x14ac:dyDescent="0.25">
      <c r="A1002" s="139" t="s">
        <v>65</v>
      </c>
      <c r="B1002" s="77"/>
      <c r="C1002" s="77"/>
      <c r="D1002" s="77"/>
      <c r="E1002" s="77"/>
      <c r="F1002" s="140"/>
      <c r="G1002" s="140"/>
      <c r="H1002"/>
    </row>
    <row r="1003" spans="1:8" x14ac:dyDescent="0.25">
      <c r="A1003" s="139" t="s">
        <v>65</v>
      </c>
      <c r="B1003" s="77"/>
      <c r="C1003" s="77"/>
      <c r="D1003" s="77"/>
      <c r="E1003" s="77"/>
      <c r="F1003" s="140"/>
      <c r="G1003" s="140"/>
      <c r="H1003"/>
    </row>
    <row r="1004" spans="1:8" x14ac:dyDescent="0.25">
      <c r="A1004" s="139" t="s">
        <v>65</v>
      </c>
      <c r="B1004" s="77"/>
      <c r="C1004" s="77"/>
      <c r="D1004" s="77"/>
      <c r="E1004" s="77"/>
      <c r="F1004" s="140"/>
      <c r="G1004" s="140"/>
      <c r="H1004"/>
    </row>
    <row r="1005" spans="1:8" x14ac:dyDescent="0.25">
      <c r="A1005" s="139" t="s">
        <v>65</v>
      </c>
      <c r="B1005" s="77"/>
      <c r="C1005" s="77"/>
      <c r="D1005" s="77"/>
      <c r="E1005" s="77"/>
      <c r="F1005" s="140"/>
      <c r="G1005" s="140"/>
      <c r="H1005"/>
    </row>
    <row r="1006" spans="1:8" x14ac:dyDescent="0.25">
      <c r="A1006" s="139" t="s">
        <v>65</v>
      </c>
      <c r="B1006" s="77"/>
      <c r="C1006" s="77"/>
      <c r="D1006" s="77"/>
      <c r="E1006" s="77"/>
      <c r="F1006" s="140"/>
      <c r="G1006" s="140"/>
      <c r="H1006"/>
    </row>
    <row r="1007" spans="1:8" x14ac:dyDescent="0.25">
      <c r="A1007" s="139" t="s">
        <v>65</v>
      </c>
      <c r="B1007" s="77"/>
      <c r="C1007" s="77"/>
      <c r="D1007" s="77"/>
      <c r="E1007" s="77"/>
      <c r="F1007" s="140"/>
      <c r="G1007" s="140"/>
      <c r="H1007"/>
    </row>
    <row r="1008" spans="1:8" x14ac:dyDescent="0.25">
      <c r="A1008" s="139" t="s">
        <v>65</v>
      </c>
      <c r="B1008" s="77"/>
      <c r="C1008" s="77"/>
      <c r="D1008" s="77"/>
      <c r="E1008" s="77"/>
      <c r="F1008" s="140"/>
      <c r="G1008" s="140"/>
      <c r="H1008"/>
    </row>
    <row r="1009" spans="1:8" x14ac:dyDescent="0.25">
      <c r="A1009" s="139" t="s">
        <v>65</v>
      </c>
      <c r="B1009" s="77"/>
      <c r="C1009" s="77"/>
      <c r="D1009" s="77"/>
      <c r="E1009" s="77"/>
      <c r="F1009" s="140"/>
      <c r="G1009" s="140"/>
      <c r="H1009"/>
    </row>
    <row r="1010" spans="1:8" x14ac:dyDescent="0.25">
      <c r="A1010" s="139" t="s">
        <v>65</v>
      </c>
      <c r="B1010" s="77"/>
      <c r="C1010" s="77"/>
      <c r="D1010" s="77"/>
      <c r="E1010" s="77"/>
      <c r="F1010" s="140"/>
      <c r="G1010" s="140"/>
      <c r="H1010"/>
    </row>
    <row r="1011" spans="1:8" x14ac:dyDescent="0.25">
      <c r="A1011" s="139" t="s">
        <v>65</v>
      </c>
      <c r="B1011" s="77"/>
      <c r="C1011" s="77"/>
      <c r="D1011" s="77"/>
      <c r="E1011" s="77"/>
      <c r="F1011" s="140"/>
      <c r="G1011" s="140"/>
      <c r="H1011"/>
    </row>
    <row r="1012" spans="1:8" x14ac:dyDescent="0.25">
      <c r="A1012" s="139" t="s">
        <v>65</v>
      </c>
      <c r="B1012" s="77"/>
      <c r="C1012" s="77"/>
      <c r="D1012" s="77"/>
      <c r="E1012" s="77"/>
      <c r="F1012" s="140"/>
      <c r="G1012" s="140"/>
      <c r="H1012"/>
    </row>
    <row r="1013" spans="1:8" x14ac:dyDescent="0.25">
      <c r="A1013" s="139" t="s">
        <v>65</v>
      </c>
      <c r="B1013" s="77"/>
      <c r="C1013" s="77"/>
      <c r="D1013" s="77"/>
      <c r="E1013" s="77"/>
      <c r="F1013" s="140"/>
      <c r="G1013" s="140"/>
      <c r="H1013"/>
    </row>
    <row r="1014" spans="1:8" x14ac:dyDescent="0.25">
      <c r="A1014" s="139" t="s">
        <v>65</v>
      </c>
      <c r="B1014" s="77"/>
      <c r="C1014" s="77"/>
      <c r="D1014" s="77"/>
      <c r="E1014" s="77"/>
      <c r="F1014" s="140"/>
      <c r="G1014" s="140"/>
      <c r="H1014"/>
    </row>
    <row r="1015" spans="1:8" x14ac:dyDescent="0.25">
      <c r="A1015" s="139" t="s">
        <v>65</v>
      </c>
      <c r="B1015" s="77"/>
      <c r="C1015" s="77"/>
      <c r="D1015" s="77"/>
      <c r="E1015" s="77"/>
      <c r="F1015" s="140"/>
      <c r="G1015" s="140"/>
      <c r="H1015"/>
    </row>
    <row r="1016" spans="1:8" x14ac:dyDescent="0.25">
      <c r="A1016" s="139" t="s">
        <v>65</v>
      </c>
      <c r="B1016" s="77"/>
      <c r="C1016" s="77"/>
      <c r="D1016" s="77"/>
      <c r="E1016" s="77"/>
      <c r="F1016" s="140"/>
      <c r="G1016" s="140"/>
      <c r="H1016"/>
    </row>
    <row r="1017" spans="1:8" x14ac:dyDescent="0.25">
      <c r="A1017" s="139" t="s">
        <v>65</v>
      </c>
      <c r="B1017" s="77"/>
      <c r="C1017" s="77"/>
      <c r="D1017" s="77"/>
      <c r="E1017" s="77"/>
      <c r="F1017" s="140"/>
      <c r="G1017" s="140"/>
      <c r="H1017"/>
    </row>
    <row r="1018" spans="1:8" ht="15.75" thickBot="1" x14ac:dyDescent="0.3">
      <c r="A1018" s="141" t="s">
        <v>65</v>
      </c>
      <c r="B1018" s="142"/>
      <c r="C1018" s="142"/>
      <c r="D1018" s="142"/>
      <c r="E1018" s="142"/>
      <c r="F1018" s="143"/>
      <c r="G1018" s="143"/>
      <c r="H1018"/>
    </row>
    <row r="1019" spans="1:8" ht="15.75" thickBot="1" x14ac:dyDescent="0.3">
      <c r="E1019" s="291"/>
    </row>
    <row r="1020" spans="1:8" x14ac:dyDescent="0.25">
      <c r="A1020" s="59" t="str">
        <f>N_1!B338</f>
        <v>Kraftwerk 9</v>
      </c>
      <c r="B1020" s="290" t="s">
        <v>63</v>
      </c>
      <c r="C1020" s="290" t="s">
        <v>64</v>
      </c>
      <c r="D1020" s="81" t="s">
        <v>72</v>
      </c>
      <c r="E1020" s="294" t="s">
        <v>73</v>
      </c>
      <c r="F1020" s="109" t="s">
        <v>2</v>
      </c>
      <c r="G1020" s="109"/>
      <c r="H1020"/>
    </row>
    <row r="1021" spans="1:8" x14ac:dyDescent="0.25">
      <c r="A1021" s="58" t="str">
        <f>N_1!B341</f>
        <v>Erzeugungsauslagen</v>
      </c>
      <c r="B1021" s="60">
        <f>SUM(B1023:B1062)</f>
        <v>0</v>
      </c>
      <c r="C1021" s="60">
        <f>SUM(C1023:C1062)</f>
        <v>0</v>
      </c>
      <c r="D1021" s="89">
        <f>SUM(D1023:D1062)</f>
        <v>0</v>
      </c>
      <c r="E1021" s="89">
        <f>SUM(E1023:E1062)</f>
        <v>0</v>
      </c>
      <c r="F1021" s="106"/>
      <c r="G1021" s="105"/>
      <c r="H1021"/>
    </row>
    <row r="1022" spans="1:8" x14ac:dyDescent="0.25">
      <c r="A1022" s="61"/>
      <c r="B1022" s="89"/>
      <c r="C1022" s="89"/>
      <c r="D1022" s="90"/>
      <c r="E1022" s="452"/>
      <c r="F1022" s="105"/>
      <c r="G1022" s="105"/>
      <c r="H1022"/>
    </row>
    <row r="1023" spans="1:8" x14ac:dyDescent="0.25">
      <c r="A1023" s="139" t="s">
        <v>65</v>
      </c>
      <c r="B1023" s="77">
        <v>0</v>
      </c>
      <c r="C1023" s="77">
        <v>0</v>
      </c>
      <c r="D1023" s="77"/>
      <c r="E1023" s="77"/>
      <c r="F1023" s="140"/>
      <c r="G1023" s="140"/>
      <c r="H1023"/>
    </row>
    <row r="1024" spans="1:8" x14ac:dyDescent="0.25">
      <c r="A1024" s="139" t="s">
        <v>65</v>
      </c>
      <c r="B1024" s="77"/>
      <c r="C1024" s="77"/>
      <c r="D1024" s="77"/>
      <c r="E1024" s="77"/>
      <c r="F1024" s="140"/>
      <c r="G1024" s="140"/>
      <c r="H1024"/>
    </row>
    <row r="1025" spans="1:8" x14ac:dyDescent="0.25">
      <c r="A1025" s="139" t="s">
        <v>65</v>
      </c>
      <c r="B1025" s="77"/>
      <c r="C1025" s="77"/>
      <c r="D1025" s="77"/>
      <c r="E1025" s="77"/>
      <c r="F1025" s="140"/>
      <c r="G1025" s="140"/>
      <c r="H1025"/>
    </row>
    <row r="1026" spans="1:8" x14ac:dyDescent="0.25">
      <c r="A1026" s="139" t="s">
        <v>65</v>
      </c>
      <c r="B1026" s="77"/>
      <c r="C1026" s="77"/>
      <c r="D1026" s="77"/>
      <c r="E1026" s="77"/>
      <c r="F1026" s="140"/>
      <c r="G1026" s="140"/>
      <c r="H1026"/>
    </row>
    <row r="1027" spans="1:8" x14ac:dyDescent="0.25">
      <c r="A1027" s="139" t="s">
        <v>65</v>
      </c>
      <c r="B1027" s="77"/>
      <c r="C1027" s="77"/>
      <c r="D1027" s="77"/>
      <c r="E1027" s="77"/>
      <c r="F1027" s="140"/>
      <c r="G1027" s="140"/>
      <c r="H1027"/>
    </row>
    <row r="1028" spans="1:8" x14ac:dyDescent="0.25">
      <c r="A1028" s="139" t="s">
        <v>65</v>
      </c>
      <c r="B1028" s="77"/>
      <c r="C1028" s="77"/>
      <c r="D1028" s="77"/>
      <c r="E1028" s="77"/>
      <c r="F1028" s="140"/>
      <c r="G1028" s="140"/>
      <c r="H1028"/>
    </row>
    <row r="1029" spans="1:8" x14ac:dyDescent="0.25">
      <c r="A1029" s="139" t="s">
        <v>65</v>
      </c>
      <c r="B1029" s="77"/>
      <c r="C1029" s="77"/>
      <c r="D1029" s="77"/>
      <c r="E1029" s="77"/>
      <c r="F1029" s="140"/>
      <c r="G1029" s="140"/>
      <c r="H1029"/>
    </row>
    <row r="1030" spans="1:8" x14ac:dyDescent="0.25">
      <c r="A1030" s="139" t="s">
        <v>65</v>
      </c>
      <c r="B1030" s="77"/>
      <c r="C1030" s="77"/>
      <c r="D1030" s="77"/>
      <c r="E1030" s="77"/>
      <c r="F1030" s="140"/>
      <c r="G1030" s="140"/>
      <c r="H1030"/>
    </row>
    <row r="1031" spans="1:8" x14ac:dyDescent="0.25">
      <c r="A1031" s="139" t="s">
        <v>65</v>
      </c>
      <c r="B1031" s="77"/>
      <c r="C1031" s="77"/>
      <c r="D1031" s="77"/>
      <c r="E1031" s="77"/>
      <c r="F1031" s="140"/>
      <c r="G1031" s="140"/>
      <c r="H1031"/>
    </row>
    <row r="1032" spans="1:8" x14ac:dyDescent="0.25">
      <c r="A1032" s="139" t="s">
        <v>65</v>
      </c>
      <c r="B1032" s="77"/>
      <c r="C1032" s="77"/>
      <c r="D1032" s="77"/>
      <c r="E1032" s="77"/>
      <c r="F1032" s="140"/>
      <c r="G1032" s="140"/>
      <c r="H1032"/>
    </row>
    <row r="1033" spans="1:8" x14ac:dyDescent="0.25">
      <c r="A1033" s="139" t="s">
        <v>65</v>
      </c>
      <c r="B1033" s="77"/>
      <c r="C1033" s="77"/>
      <c r="D1033" s="77"/>
      <c r="E1033" s="77"/>
      <c r="F1033" s="140"/>
      <c r="G1033" s="140"/>
      <c r="H1033"/>
    </row>
    <row r="1034" spans="1:8" x14ac:dyDescent="0.25">
      <c r="A1034" s="139" t="s">
        <v>65</v>
      </c>
      <c r="B1034" s="77"/>
      <c r="C1034" s="77"/>
      <c r="D1034" s="77"/>
      <c r="E1034" s="77"/>
      <c r="F1034" s="140"/>
      <c r="G1034" s="140"/>
      <c r="H1034"/>
    </row>
    <row r="1035" spans="1:8" x14ac:dyDescent="0.25">
      <c r="A1035" s="139" t="s">
        <v>65</v>
      </c>
      <c r="B1035" s="77"/>
      <c r="C1035" s="77"/>
      <c r="D1035" s="77"/>
      <c r="E1035" s="77"/>
      <c r="F1035" s="140"/>
      <c r="G1035" s="140"/>
      <c r="H1035"/>
    </row>
    <row r="1036" spans="1:8" x14ac:dyDescent="0.25">
      <c r="A1036" s="139" t="s">
        <v>65</v>
      </c>
      <c r="B1036" s="77"/>
      <c r="C1036" s="77"/>
      <c r="D1036" s="77"/>
      <c r="E1036" s="77"/>
      <c r="F1036" s="140"/>
      <c r="G1036" s="140"/>
      <c r="H1036"/>
    </row>
    <row r="1037" spans="1:8" x14ac:dyDescent="0.25">
      <c r="A1037" s="139" t="s">
        <v>65</v>
      </c>
      <c r="B1037" s="77"/>
      <c r="C1037" s="77"/>
      <c r="D1037" s="77"/>
      <c r="E1037" s="77"/>
      <c r="F1037" s="140"/>
      <c r="G1037" s="140"/>
      <c r="H1037"/>
    </row>
    <row r="1038" spans="1:8" x14ac:dyDescent="0.25">
      <c r="A1038" s="139" t="s">
        <v>65</v>
      </c>
      <c r="B1038" s="77"/>
      <c r="C1038" s="77"/>
      <c r="D1038" s="77"/>
      <c r="E1038" s="77"/>
      <c r="F1038" s="140"/>
      <c r="G1038" s="140"/>
      <c r="H1038"/>
    </row>
    <row r="1039" spans="1:8" x14ac:dyDescent="0.25">
      <c r="A1039" s="139" t="s">
        <v>65</v>
      </c>
      <c r="B1039" s="77"/>
      <c r="C1039" s="77"/>
      <c r="D1039" s="77"/>
      <c r="E1039" s="77"/>
      <c r="F1039" s="140"/>
      <c r="G1039" s="140"/>
      <c r="H1039"/>
    </row>
    <row r="1040" spans="1:8" x14ac:dyDescent="0.25">
      <c r="A1040" s="139" t="s">
        <v>65</v>
      </c>
      <c r="B1040" s="77"/>
      <c r="C1040" s="77"/>
      <c r="D1040" s="77"/>
      <c r="E1040" s="77"/>
      <c r="F1040" s="140"/>
      <c r="G1040" s="140"/>
      <c r="H1040"/>
    </row>
    <row r="1041" spans="1:8" x14ac:dyDescent="0.25">
      <c r="A1041" s="139" t="s">
        <v>65</v>
      </c>
      <c r="B1041" s="77"/>
      <c r="C1041" s="77"/>
      <c r="D1041" s="77"/>
      <c r="E1041" s="77"/>
      <c r="F1041" s="140"/>
      <c r="G1041" s="140"/>
      <c r="H1041"/>
    </row>
    <row r="1042" spans="1:8" x14ac:dyDescent="0.25">
      <c r="A1042" s="139" t="s">
        <v>65</v>
      </c>
      <c r="B1042" s="77"/>
      <c r="C1042" s="77"/>
      <c r="D1042" s="77"/>
      <c r="E1042" s="77"/>
      <c r="F1042" s="140"/>
      <c r="G1042" s="140"/>
      <c r="H1042"/>
    </row>
    <row r="1043" spans="1:8" x14ac:dyDescent="0.25">
      <c r="A1043" s="139" t="s">
        <v>65</v>
      </c>
      <c r="B1043" s="77"/>
      <c r="C1043" s="77"/>
      <c r="D1043" s="77"/>
      <c r="E1043" s="77"/>
      <c r="F1043" s="140"/>
      <c r="G1043" s="140"/>
      <c r="H1043"/>
    </row>
    <row r="1044" spans="1:8" x14ac:dyDescent="0.25">
      <c r="A1044" s="139" t="s">
        <v>65</v>
      </c>
      <c r="B1044" s="77"/>
      <c r="C1044" s="77"/>
      <c r="D1044" s="77"/>
      <c r="E1044" s="77"/>
      <c r="F1044" s="140"/>
      <c r="G1044" s="140"/>
      <c r="H1044"/>
    </row>
    <row r="1045" spans="1:8" x14ac:dyDescent="0.25">
      <c r="A1045" s="139" t="s">
        <v>65</v>
      </c>
      <c r="B1045" s="77"/>
      <c r="C1045" s="77"/>
      <c r="D1045" s="77"/>
      <c r="E1045" s="77"/>
      <c r="F1045" s="140"/>
      <c r="G1045" s="140"/>
      <c r="H1045"/>
    </row>
    <row r="1046" spans="1:8" x14ac:dyDescent="0.25">
      <c r="A1046" s="139" t="s">
        <v>65</v>
      </c>
      <c r="B1046" s="77"/>
      <c r="C1046" s="77"/>
      <c r="D1046" s="77"/>
      <c r="E1046" s="77"/>
      <c r="F1046" s="140"/>
      <c r="G1046" s="140"/>
      <c r="H1046"/>
    </row>
    <row r="1047" spans="1:8" x14ac:dyDescent="0.25">
      <c r="A1047" s="139" t="s">
        <v>65</v>
      </c>
      <c r="B1047" s="77"/>
      <c r="C1047" s="77"/>
      <c r="D1047" s="77"/>
      <c r="E1047" s="77"/>
      <c r="F1047" s="140"/>
      <c r="G1047" s="140"/>
      <c r="H1047"/>
    </row>
    <row r="1048" spans="1:8" x14ac:dyDescent="0.25">
      <c r="A1048" s="139" t="s">
        <v>65</v>
      </c>
      <c r="B1048" s="77"/>
      <c r="C1048" s="77"/>
      <c r="D1048" s="77"/>
      <c r="E1048" s="77"/>
      <c r="F1048" s="140"/>
      <c r="G1048" s="140"/>
      <c r="H1048"/>
    </row>
    <row r="1049" spans="1:8" x14ac:dyDescent="0.25">
      <c r="A1049" s="139" t="s">
        <v>65</v>
      </c>
      <c r="B1049" s="77"/>
      <c r="C1049" s="77"/>
      <c r="D1049" s="77"/>
      <c r="E1049" s="77"/>
      <c r="F1049" s="140"/>
      <c r="G1049" s="140"/>
      <c r="H1049"/>
    </row>
    <row r="1050" spans="1:8" x14ac:dyDescent="0.25">
      <c r="A1050" s="139" t="s">
        <v>65</v>
      </c>
      <c r="B1050" s="77"/>
      <c r="C1050" s="77"/>
      <c r="D1050" s="77"/>
      <c r="E1050" s="77"/>
      <c r="F1050" s="140"/>
      <c r="G1050" s="140"/>
      <c r="H1050"/>
    </row>
    <row r="1051" spans="1:8" x14ac:dyDescent="0.25">
      <c r="A1051" s="139" t="s">
        <v>65</v>
      </c>
      <c r="B1051" s="77"/>
      <c r="C1051" s="77"/>
      <c r="D1051" s="77"/>
      <c r="E1051" s="77"/>
      <c r="F1051" s="140"/>
      <c r="G1051" s="140"/>
      <c r="H1051"/>
    </row>
    <row r="1052" spans="1:8" x14ac:dyDescent="0.25">
      <c r="A1052" s="139" t="s">
        <v>65</v>
      </c>
      <c r="B1052" s="77"/>
      <c r="C1052" s="77"/>
      <c r="D1052" s="77"/>
      <c r="E1052" s="77"/>
      <c r="F1052" s="140"/>
      <c r="G1052" s="140"/>
      <c r="H1052"/>
    </row>
    <row r="1053" spans="1:8" x14ac:dyDescent="0.25">
      <c r="A1053" s="139" t="s">
        <v>65</v>
      </c>
      <c r="B1053" s="77"/>
      <c r="C1053" s="77"/>
      <c r="D1053" s="77"/>
      <c r="E1053" s="77"/>
      <c r="F1053" s="140"/>
      <c r="G1053" s="140"/>
      <c r="H1053"/>
    </row>
    <row r="1054" spans="1:8" x14ac:dyDescent="0.25">
      <c r="A1054" s="139" t="s">
        <v>65</v>
      </c>
      <c r="B1054" s="77"/>
      <c r="C1054" s="77"/>
      <c r="D1054" s="77"/>
      <c r="E1054" s="77"/>
      <c r="F1054" s="140"/>
      <c r="G1054" s="140"/>
      <c r="H1054"/>
    </row>
    <row r="1055" spans="1:8" x14ac:dyDescent="0.25">
      <c r="A1055" s="139" t="s">
        <v>65</v>
      </c>
      <c r="B1055" s="77"/>
      <c r="C1055" s="77"/>
      <c r="D1055" s="77"/>
      <c r="E1055" s="77"/>
      <c r="F1055" s="140"/>
      <c r="G1055" s="140"/>
      <c r="H1055"/>
    </row>
    <row r="1056" spans="1:8" x14ac:dyDescent="0.25">
      <c r="A1056" s="139" t="s">
        <v>65</v>
      </c>
      <c r="B1056" s="77"/>
      <c r="C1056" s="77"/>
      <c r="D1056" s="77"/>
      <c r="E1056" s="77"/>
      <c r="F1056" s="140"/>
      <c r="G1056" s="140"/>
      <c r="H1056"/>
    </row>
    <row r="1057" spans="1:8" x14ac:dyDescent="0.25">
      <c r="A1057" s="139" t="s">
        <v>65</v>
      </c>
      <c r="B1057" s="77"/>
      <c r="C1057" s="77"/>
      <c r="D1057" s="77"/>
      <c r="E1057" s="77"/>
      <c r="F1057" s="140"/>
      <c r="G1057" s="140"/>
      <c r="H1057"/>
    </row>
    <row r="1058" spans="1:8" x14ac:dyDescent="0.25">
      <c r="A1058" s="139" t="s">
        <v>65</v>
      </c>
      <c r="B1058" s="77"/>
      <c r="C1058" s="77"/>
      <c r="D1058" s="77"/>
      <c r="E1058" s="77"/>
      <c r="F1058" s="140"/>
      <c r="G1058" s="140"/>
      <c r="H1058"/>
    </row>
    <row r="1059" spans="1:8" x14ac:dyDescent="0.25">
      <c r="A1059" s="139" t="s">
        <v>65</v>
      </c>
      <c r="B1059" s="77"/>
      <c r="C1059" s="77"/>
      <c r="D1059" s="77"/>
      <c r="E1059" s="77"/>
      <c r="F1059" s="140"/>
      <c r="G1059" s="140"/>
      <c r="H1059"/>
    </row>
    <row r="1060" spans="1:8" x14ac:dyDescent="0.25">
      <c r="A1060" s="139" t="s">
        <v>65</v>
      </c>
      <c r="B1060" s="77"/>
      <c r="C1060" s="77"/>
      <c r="D1060" s="77"/>
      <c r="E1060" s="77"/>
      <c r="F1060" s="140"/>
      <c r="G1060" s="140"/>
      <c r="H1060"/>
    </row>
    <row r="1061" spans="1:8" x14ac:dyDescent="0.25">
      <c r="A1061" s="139" t="s">
        <v>65</v>
      </c>
      <c r="B1061" s="77"/>
      <c r="C1061" s="77"/>
      <c r="D1061" s="77"/>
      <c r="E1061" s="77"/>
      <c r="F1061" s="140"/>
      <c r="G1061" s="140"/>
      <c r="H1061"/>
    </row>
    <row r="1062" spans="1:8" ht="15.75" thickBot="1" x14ac:dyDescent="0.3">
      <c r="A1062" s="141" t="s">
        <v>65</v>
      </c>
      <c r="B1062" s="142"/>
      <c r="C1062" s="142"/>
      <c r="D1062" s="142"/>
      <c r="E1062" s="142"/>
      <c r="F1062" s="143"/>
      <c r="G1062" s="143"/>
      <c r="H1062"/>
    </row>
    <row r="1063" spans="1:8" ht="15.75" thickBot="1" x14ac:dyDescent="0.3">
      <c r="E1063" s="291"/>
    </row>
    <row r="1064" spans="1:8" x14ac:dyDescent="0.25">
      <c r="A1064" s="59" t="str">
        <f>N_1!B343</f>
        <v>Kraftwerk 10</v>
      </c>
      <c r="B1064" s="290" t="s">
        <v>63</v>
      </c>
      <c r="C1064" s="290" t="s">
        <v>64</v>
      </c>
      <c r="D1064" s="81" t="s">
        <v>72</v>
      </c>
      <c r="E1064" s="294" t="s">
        <v>73</v>
      </c>
      <c r="F1064" s="109" t="s">
        <v>2</v>
      </c>
      <c r="G1064" s="109"/>
      <c r="H1064"/>
    </row>
    <row r="1065" spans="1:8" x14ac:dyDescent="0.25">
      <c r="A1065" s="76" t="str">
        <f>N_1!B346</f>
        <v>Erzeugungsauslagen</v>
      </c>
      <c r="B1065" s="60">
        <f>SUM(B1067:B1106)</f>
        <v>0</v>
      </c>
      <c r="C1065" s="60">
        <f>SUM(C1067:C1106)</f>
        <v>0</v>
      </c>
      <c r="D1065" s="89">
        <f>SUM(D1067:D1106)</f>
        <v>0</v>
      </c>
      <c r="E1065" s="89">
        <f>SUM(E1067:E1106)</f>
        <v>0</v>
      </c>
      <c r="F1065" s="106"/>
      <c r="G1065" s="105"/>
      <c r="H1065"/>
    </row>
    <row r="1066" spans="1:8" x14ac:dyDescent="0.25">
      <c r="A1066" s="61"/>
      <c r="B1066" s="89"/>
      <c r="C1066" s="89"/>
      <c r="D1066" s="90"/>
      <c r="E1066" s="452"/>
      <c r="F1066" s="105"/>
      <c r="G1066" s="105"/>
      <c r="H1066"/>
    </row>
    <row r="1067" spans="1:8" x14ac:dyDescent="0.25">
      <c r="A1067" s="139" t="s">
        <v>65</v>
      </c>
      <c r="B1067" s="77">
        <v>0</v>
      </c>
      <c r="C1067" s="77">
        <v>0</v>
      </c>
      <c r="D1067" s="77"/>
      <c r="E1067" s="77"/>
      <c r="F1067" s="140"/>
      <c r="G1067" s="140"/>
      <c r="H1067"/>
    </row>
    <row r="1068" spans="1:8" x14ac:dyDescent="0.25">
      <c r="A1068" s="139" t="s">
        <v>65</v>
      </c>
      <c r="B1068" s="77"/>
      <c r="C1068" s="77"/>
      <c r="D1068" s="77"/>
      <c r="E1068" s="77"/>
      <c r="F1068" s="140"/>
      <c r="G1068" s="140"/>
      <c r="H1068"/>
    </row>
    <row r="1069" spans="1:8" x14ac:dyDescent="0.25">
      <c r="A1069" s="139" t="s">
        <v>65</v>
      </c>
      <c r="B1069" s="77"/>
      <c r="C1069" s="77"/>
      <c r="D1069" s="77"/>
      <c r="E1069" s="77"/>
      <c r="F1069" s="140"/>
      <c r="G1069" s="140"/>
      <c r="H1069"/>
    </row>
    <row r="1070" spans="1:8" x14ac:dyDescent="0.25">
      <c r="A1070" s="139" t="s">
        <v>65</v>
      </c>
      <c r="B1070" s="77"/>
      <c r="C1070" s="77"/>
      <c r="D1070" s="77"/>
      <c r="E1070" s="77"/>
      <c r="F1070" s="140"/>
      <c r="G1070" s="140"/>
      <c r="H1070"/>
    </row>
    <row r="1071" spans="1:8" x14ac:dyDescent="0.25">
      <c r="A1071" s="139" t="s">
        <v>65</v>
      </c>
      <c r="B1071" s="77"/>
      <c r="C1071" s="77"/>
      <c r="D1071" s="77"/>
      <c r="E1071" s="77"/>
      <c r="F1071" s="140"/>
      <c r="G1071" s="140"/>
      <c r="H1071"/>
    </row>
    <row r="1072" spans="1:8" x14ac:dyDescent="0.25">
      <c r="A1072" s="139" t="s">
        <v>65</v>
      </c>
      <c r="B1072" s="77"/>
      <c r="C1072" s="77"/>
      <c r="D1072" s="77"/>
      <c r="E1072" s="77"/>
      <c r="F1072" s="140"/>
      <c r="G1072" s="140"/>
      <c r="H1072"/>
    </row>
    <row r="1073" spans="1:8" x14ac:dyDescent="0.25">
      <c r="A1073" s="139" t="s">
        <v>65</v>
      </c>
      <c r="B1073" s="77"/>
      <c r="C1073" s="77"/>
      <c r="D1073" s="77"/>
      <c r="E1073" s="77"/>
      <c r="F1073" s="140"/>
      <c r="G1073" s="140"/>
      <c r="H1073"/>
    </row>
    <row r="1074" spans="1:8" x14ac:dyDescent="0.25">
      <c r="A1074" s="139" t="s">
        <v>65</v>
      </c>
      <c r="B1074" s="77"/>
      <c r="C1074" s="77"/>
      <c r="D1074" s="77"/>
      <c r="E1074" s="77"/>
      <c r="F1074" s="140"/>
      <c r="G1074" s="140"/>
      <c r="H1074"/>
    </row>
    <row r="1075" spans="1:8" x14ac:dyDescent="0.25">
      <c r="A1075" s="139" t="s">
        <v>65</v>
      </c>
      <c r="B1075" s="77"/>
      <c r="C1075" s="77"/>
      <c r="D1075" s="77"/>
      <c r="E1075" s="77"/>
      <c r="F1075" s="140"/>
      <c r="G1075" s="140"/>
      <c r="H1075"/>
    </row>
    <row r="1076" spans="1:8" x14ac:dyDescent="0.25">
      <c r="A1076" s="139" t="s">
        <v>65</v>
      </c>
      <c r="B1076" s="77"/>
      <c r="C1076" s="77"/>
      <c r="D1076" s="77"/>
      <c r="E1076" s="77"/>
      <c r="F1076" s="140"/>
      <c r="G1076" s="140"/>
      <c r="H1076"/>
    </row>
    <row r="1077" spans="1:8" x14ac:dyDescent="0.25">
      <c r="A1077" s="139" t="s">
        <v>65</v>
      </c>
      <c r="B1077" s="77"/>
      <c r="C1077" s="77"/>
      <c r="D1077" s="77"/>
      <c r="E1077" s="77"/>
      <c r="F1077" s="140"/>
      <c r="G1077" s="140"/>
      <c r="H1077"/>
    </row>
    <row r="1078" spans="1:8" x14ac:dyDescent="0.25">
      <c r="A1078" s="139" t="s">
        <v>65</v>
      </c>
      <c r="B1078" s="77"/>
      <c r="C1078" s="77"/>
      <c r="D1078" s="77"/>
      <c r="E1078" s="77"/>
      <c r="F1078" s="140"/>
      <c r="G1078" s="140"/>
      <c r="H1078"/>
    </row>
    <row r="1079" spans="1:8" x14ac:dyDescent="0.25">
      <c r="A1079" s="139" t="s">
        <v>65</v>
      </c>
      <c r="B1079" s="77"/>
      <c r="C1079" s="77"/>
      <c r="D1079" s="77"/>
      <c r="E1079" s="77"/>
      <c r="F1079" s="140"/>
      <c r="G1079" s="140"/>
      <c r="H1079"/>
    </row>
    <row r="1080" spans="1:8" x14ac:dyDescent="0.25">
      <c r="A1080" s="139" t="s">
        <v>65</v>
      </c>
      <c r="B1080" s="77"/>
      <c r="C1080" s="77"/>
      <c r="D1080" s="77"/>
      <c r="E1080" s="77"/>
      <c r="F1080" s="140"/>
      <c r="G1080" s="140"/>
      <c r="H1080"/>
    </row>
    <row r="1081" spans="1:8" x14ac:dyDescent="0.25">
      <c r="A1081" s="139" t="s">
        <v>65</v>
      </c>
      <c r="B1081" s="77"/>
      <c r="C1081" s="77"/>
      <c r="D1081" s="77"/>
      <c r="E1081" s="77"/>
      <c r="F1081" s="140"/>
      <c r="G1081" s="140"/>
      <c r="H1081"/>
    </row>
    <row r="1082" spans="1:8" x14ac:dyDescent="0.25">
      <c r="A1082" s="139" t="s">
        <v>65</v>
      </c>
      <c r="B1082" s="77"/>
      <c r="C1082" s="77"/>
      <c r="D1082" s="77"/>
      <c r="E1082" s="77"/>
      <c r="F1082" s="140"/>
      <c r="G1082" s="140"/>
      <c r="H1082"/>
    </row>
    <row r="1083" spans="1:8" x14ac:dyDescent="0.25">
      <c r="A1083" s="139" t="s">
        <v>65</v>
      </c>
      <c r="B1083" s="77"/>
      <c r="C1083" s="77"/>
      <c r="D1083" s="77"/>
      <c r="E1083" s="77"/>
      <c r="F1083" s="140"/>
      <c r="G1083" s="140"/>
      <c r="H1083"/>
    </row>
    <row r="1084" spans="1:8" x14ac:dyDescent="0.25">
      <c r="A1084" s="139" t="s">
        <v>65</v>
      </c>
      <c r="B1084" s="77"/>
      <c r="C1084" s="77"/>
      <c r="D1084" s="77"/>
      <c r="E1084" s="77"/>
      <c r="F1084" s="140"/>
      <c r="G1084" s="140"/>
      <c r="H1084"/>
    </row>
    <row r="1085" spans="1:8" x14ac:dyDescent="0.25">
      <c r="A1085" s="139" t="s">
        <v>65</v>
      </c>
      <c r="B1085" s="77"/>
      <c r="C1085" s="77"/>
      <c r="D1085" s="77"/>
      <c r="E1085" s="77"/>
      <c r="F1085" s="140"/>
      <c r="G1085" s="140"/>
      <c r="H1085"/>
    </row>
    <row r="1086" spans="1:8" x14ac:dyDescent="0.25">
      <c r="A1086" s="139" t="s">
        <v>65</v>
      </c>
      <c r="B1086" s="77"/>
      <c r="C1086" s="77"/>
      <c r="D1086" s="77"/>
      <c r="E1086" s="77"/>
      <c r="F1086" s="140"/>
      <c r="G1086" s="140"/>
      <c r="H1086"/>
    </row>
    <row r="1087" spans="1:8" x14ac:dyDescent="0.25">
      <c r="A1087" s="139" t="s">
        <v>65</v>
      </c>
      <c r="B1087" s="77"/>
      <c r="C1087" s="77"/>
      <c r="D1087" s="77"/>
      <c r="E1087" s="77"/>
      <c r="F1087" s="140"/>
      <c r="G1087" s="140"/>
      <c r="H1087"/>
    </row>
    <row r="1088" spans="1:8" x14ac:dyDescent="0.25">
      <c r="A1088" s="139" t="s">
        <v>65</v>
      </c>
      <c r="B1088" s="77"/>
      <c r="C1088" s="77"/>
      <c r="D1088" s="77"/>
      <c r="E1088" s="77"/>
      <c r="F1088" s="140"/>
      <c r="G1088" s="140"/>
      <c r="H1088"/>
    </row>
    <row r="1089" spans="1:8" x14ac:dyDescent="0.25">
      <c r="A1089" s="139" t="s">
        <v>65</v>
      </c>
      <c r="B1089" s="77"/>
      <c r="C1089" s="77"/>
      <c r="D1089" s="77"/>
      <c r="E1089" s="77"/>
      <c r="F1089" s="140"/>
      <c r="G1089" s="140"/>
      <c r="H1089"/>
    </row>
    <row r="1090" spans="1:8" x14ac:dyDescent="0.25">
      <c r="A1090" s="139" t="s">
        <v>65</v>
      </c>
      <c r="B1090" s="77"/>
      <c r="C1090" s="77"/>
      <c r="D1090" s="77"/>
      <c r="E1090" s="77"/>
      <c r="F1090" s="140"/>
      <c r="G1090" s="140"/>
      <c r="H1090"/>
    </row>
    <row r="1091" spans="1:8" x14ac:dyDescent="0.25">
      <c r="A1091" s="139" t="s">
        <v>65</v>
      </c>
      <c r="B1091" s="77"/>
      <c r="C1091" s="77"/>
      <c r="D1091" s="77"/>
      <c r="E1091" s="77"/>
      <c r="F1091" s="140"/>
      <c r="G1091" s="140"/>
      <c r="H1091"/>
    </row>
    <row r="1092" spans="1:8" x14ac:dyDescent="0.25">
      <c r="A1092" s="139" t="s">
        <v>65</v>
      </c>
      <c r="B1092" s="77"/>
      <c r="C1092" s="77"/>
      <c r="D1092" s="77"/>
      <c r="E1092" s="77"/>
      <c r="F1092" s="140"/>
      <c r="G1092" s="140"/>
      <c r="H1092"/>
    </row>
    <row r="1093" spans="1:8" x14ac:dyDescent="0.25">
      <c r="A1093" s="139" t="s">
        <v>65</v>
      </c>
      <c r="B1093" s="77"/>
      <c r="C1093" s="77"/>
      <c r="D1093" s="77"/>
      <c r="E1093" s="77"/>
      <c r="F1093" s="140"/>
      <c r="G1093" s="140"/>
      <c r="H1093"/>
    </row>
    <row r="1094" spans="1:8" x14ac:dyDescent="0.25">
      <c r="A1094" s="139" t="s">
        <v>65</v>
      </c>
      <c r="B1094" s="77"/>
      <c r="C1094" s="77"/>
      <c r="D1094" s="77"/>
      <c r="E1094" s="77"/>
      <c r="F1094" s="140"/>
      <c r="G1094" s="140"/>
      <c r="H1094"/>
    </row>
    <row r="1095" spans="1:8" x14ac:dyDescent="0.25">
      <c r="A1095" s="139" t="s">
        <v>65</v>
      </c>
      <c r="B1095" s="77"/>
      <c r="C1095" s="77"/>
      <c r="D1095" s="77"/>
      <c r="E1095" s="77"/>
      <c r="F1095" s="140"/>
      <c r="G1095" s="140"/>
      <c r="H1095"/>
    </row>
    <row r="1096" spans="1:8" x14ac:dyDescent="0.25">
      <c r="A1096" s="139" t="s">
        <v>65</v>
      </c>
      <c r="B1096" s="77"/>
      <c r="C1096" s="77"/>
      <c r="D1096" s="77"/>
      <c r="E1096" s="77"/>
      <c r="F1096" s="140"/>
      <c r="G1096" s="140"/>
      <c r="H1096"/>
    </row>
    <row r="1097" spans="1:8" x14ac:dyDescent="0.25">
      <c r="A1097" s="139" t="s">
        <v>65</v>
      </c>
      <c r="B1097" s="77"/>
      <c r="C1097" s="77"/>
      <c r="D1097" s="77"/>
      <c r="E1097" s="77"/>
      <c r="F1097" s="140"/>
      <c r="G1097" s="140"/>
      <c r="H1097"/>
    </row>
    <row r="1098" spans="1:8" x14ac:dyDescent="0.25">
      <c r="A1098" s="139" t="s">
        <v>65</v>
      </c>
      <c r="B1098" s="77"/>
      <c r="C1098" s="77"/>
      <c r="D1098" s="77"/>
      <c r="E1098" s="77"/>
      <c r="F1098" s="140"/>
      <c r="G1098" s="140"/>
      <c r="H1098"/>
    </row>
    <row r="1099" spans="1:8" x14ac:dyDescent="0.25">
      <c r="A1099" s="139" t="s">
        <v>65</v>
      </c>
      <c r="B1099" s="77"/>
      <c r="C1099" s="77"/>
      <c r="D1099" s="77"/>
      <c r="E1099" s="77"/>
      <c r="F1099" s="140"/>
      <c r="G1099" s="140"/>
      <c r="H1099"/>
    </row>
    <row r="1100" spans="1:8" x14ac:dyDescent="0.25">
      <c r="A1100" s="139" t="s">
        <v>65</v>
      </c>
      <c r="B1100" s="77"/>
      <c r="C1100" s="77"/>
      <c r="D1100" s="77"/>
      <c r="E1100" s="77"/>
      <c r="F1100" s="140"/>
      <c r="G1100" s="140"/>
      <c r="H1100"/>
    </row>
    <row r="1101" spans="1:8" x14ac:dyDescent="0.25">
      <c r="A1101" s="139" t="s">
        <v>65</v>
      </c>
      <c r="B1101" s="77"/>
      <c r="C1101" s="77"/>
      <c r="D1101" s="77"/>
      <c r="E1101" s="77"/>
      <c r="F1101" s="140"/>
      <c r="G1101" s="140"/>
      <c r="H1101"/>
    </row>
    <row r="1102" spans="1:8" x14ac:dyDescent="0.25">
      <c r="A1102" s="139" t="s">
        <v>65</v>
      </c>
      <c r="B1102" s="77"/>
      <c r="C1102" s="77"/>
      <c r="D1102" s="77"/>
      <c r="E1102" s="77"/>
      <c r="F1102" s="140"/>
      <c r="G1102" s="140"/>
      <c r="H1102"/>
    </row>
    <row r="1103" spans="1:8" x14ac:dyDescent="0.25">
      <c r="A1103" s="139" t="s">
        <v>65</v>
      </c>
      <c r="B1103" s="77"/>
      <c r="C1103" s="77"/>
      <c r="D1103" s="77"/>
      <c r="E1103" s="77"/>
      <c r="F1103" s="140"/>
      <c r="G1103" s="140"/>
      <c r="H1103"/>
    </row>
    <row r="1104" spans="1:8" x14ac:dyDescent="0.25">
      <c r="A1104" s="139" t="s">
        <v>65</v>
      </c>
      <c r="B1104" s="77"/>
      <c r="C1104" s="77"/>
      <c r="D1104" s="77"/>
      <c r="E1104" s="77"/>
      <c r="F1104" s="140"/>
      <c r="G1104" s="140"/>
      <c r="H1104"/>
    </row>
    <row r="1105" spans="1:8" x14ac:dyDescent="0.25">
      <c r="A1105" s="139" t="s">
        <v>65</v>
      </c>
      <c r="B1105" s="77"/>
      <c r="C1105" s="77"/>
      <c r="D1105" s="77"/>
      <c r="E1105" s="77"/>
      <c r="F1105" s="140"/>
      <c r="G1105" s="140"/>
      <c r="H1105"/>
    </row>
    <row r="1106" spans="1:8" ht="15.75" thickBot="1" x14ac:dyDescent="0.3">
      <c r="A1106" s="141" t="s">
        <v>65</v>
      </c>
      <c r="B1106" s="142"/>
      <c r="C1106" s="142"/>
      <c r="D1106" s="142"/>
      <c r="E1106" s="142"/>
      <c r="F1106" s="143"/>
      <c r="G1106" s="143"/>
      <c r="H1106"/>
    </row>
    <row r="1107" spans="1:8" ht="15.75" thickBot="1" x14ac:dyDescent="0.3">
      <c r="E1107" s="291"/>
    </row>
    <row r="1108" spans="1:8" x14ac:dyDescent="0.25">
      <c r="A1108" s="59" t="str">
        <f>N_1!B348</f>
        <v>Kraftwerk 11</v>
      </c>
      <c r="B1108" s="290" t="s">
        <v>63</v>
      </c>
      <c r="C1108" s="290" t="s">
        <v>64</v>
      </c>
      <c r="D1108" s="81" t="s">
        <v>72</v>
      </c>
      <c r="E1108" s="294" t="s">
        <v>73</v>
      </c>
      <c r="F1108" s="109" t="s">
        <v>2</v>
      </c>
      <c r="G1108" s="109"/>
    </row>
    <row r="1109" spans="1:8" x14ac:dyDescent="0.25">
      <c r="A1109" s="76" t="str">
        <f>N_1!B351</f>
        <v>Erzeugungsauslagen</v>
      </c>
      <c r="B1109" s="60">
        <f>SUM(B1111:B1150)</f>
        <v>0</v>
      </c>
      <c r="C1109" s="60">
        <f>SUM(C1111:C1150)</f>
        <v>0</v>
      </c>
      <c r="D1109" s="89">
        <f>SUM(D1111:D1150)</f>
        <v>0</v>
      </c>
      <c r="E1109" s="89">
        <f>SUM(E1111:E1150)</f>
        <v>0</v>
      </c>
      <c r="F1109" s="106"/>
      <c r="G1109" s="105"/>
    </row>
    <row r="1110" spans="1:8" x14ac:dyDescent="0.25">
      <c r="A1110" s="61"/>
      <c r="B1110" s="89"/>
      <c r="C1110" s="89"/>
      <c r="D1110" s="90"/>
      <c r="E1110" s="452"/>
      <c r="F1110" s="105"/>
      <c r="G1110" s="105"/>
    </row>
    <row r="1111" spans="1:8" x14ac:dyDescent="0.25">
      <c r="A1111" s="139" t="s">
        <v>65</v>
      </c>
      <c r="B1111" s="77">
        <v>0</v>
      </c>
      <c r="C1111" s="77">
        <v>0</v>
      </c>
      <c r="D1111" s="77"/>
      <c r="E1111" s="77"/>
      <c r="F1111" s="140"/>
      <c r="G1111" s="140"/>
    </row>
    <row r="1112" spans="1:8" x14ac:dyDescent="0.25">
      <c r="A1112" s="139" t="s">
        <v>65</v>
      </c>
      <c r="B1112" s="77"/>
      <c r="C1112" s="77"/>
      <c r="D1112" s="77"/>
      <c r="E1112" s="77"/>
      <c r="F1112" s="140"/>
      <c r="G1112" s="140"/>
    </row>
    <row r="1113" spans="1:8" x14ac:dyDescent="0.25">
      <c r="A1113" s="139" t="s">
        <v>65</v>
      </c>
      <c r="B1113" s="77"/>
      <c r="C1113" s="77"/>
      <c r="D1113" s="77"/>
      <c r="E1113" s="77"/>
      <c r="F1113" s="140"/>
      <c r="G1113" s="140"/>
    </row>
    <row r="1114" spans="1:8" x14ac:dyDescent="0.25">
      <c r="A1114" s="139" t="s">
        <v>65</v>
      </c>
      <c r="B1114" s="77"/>
      <c r="C1114" s="77"/>
      <c r="D1114" s="77"/>
      <c r="E1114" s="77"/>
      <c r="F1114" s="140"/>
      <c r="G1114" s="140"/>
    </row>
    <row r="1115" spans="1:8" x14ac:dyDescent="0.25">
      <c r="A1115" s="139" t="s">
        <v>65</v>
      </c>
      <c r="B1115" s="77"/>
      <c r="C1115" s="77"/>
      <c r="D1115" s="77"/>
      <c r="E1115" s="77"/>
      <c r="F1115" s="140"/>
      <c r="G1115" s="140"/>
    </row>
    <row r="1116" spans="1:8" x14ac:dyDescent="0.25">
      <c r="A1116" s="139" t="s">
        <v>65</v>
      </c>
      <c r="B1116" s="77"/>
      <c r="C1116" s="77"/>
      <c r="D1116" s="77"/>
      <c r="E1116" s="77"/>
      <c r="F1116" s="140"/>
      <c r="G1116" s="140"/>
    </row>
    <row r="1117" spans="1:8" x14ac:dyDescent="0.25">
      <c r="A1117" s="139" t="s">
        <v>65</v>
      </c>
      <c r="B1117" s="77"/>
      <c r="C1117" s="77"/>
      <c r="D1117" s="77"/>
      <c r="E1117" s="77"/>
      <c r="F1117" s="140"/>
      <c r="G1117" s="140"/>
    </row>
    <row r="1118" spans="1:8" x14ac:dyDescent="0.25">
      <c r="A1118" s="139" t="s">
        <v>65</v>
      </c>
      <c r="B1118" s="77"/>
      <c r="C1118" s="77"/>
      <c r="D1118" s="77"/>
      <c r="E1118" s="77"/>
      <c r="F1118" s="140"/>
      <c r="G1118" s="140"/>
    </row>
    <row r="1119" spans="1:8" x14ac:dyDescent="0.25">
      <c r="A1119" s="139" t="s">
        <v>65</v>
      </c>
      <c r="B1119" s="77"/>
      <c r="C1119" s="77"/>
      <c r="D1119" s="77"/>
      <c r="E1119" s="77"/>
      <c r="F1119" s="140"/>
      <c r="G1119" s="140"/>
    </row>
    <row r="1120" spans="1:8" x14ac:dyDescent="0.25">
      <c r="A1120" s="139" t="s">
        <v>65</v>
      </c>
      <c r="B1120" s="77"/>
      <c r="C1120" s="77"/>
      <c r="D1120" s="77"/>
      <c r="E1120" s="77"/>
      <c r="F1120" s="140"/>
      <c r="G1120" s="140"/>
    </row>
    <row r="1121" spans="1:7" x14ac:dyDescent="0.25">
      <c r="A1121" s="139" t="s">
        <v>65</v>
      </c>
      <c r="B1121" s="77"/>
      <c r="C1121" s="77"/>
      <c r="D1121" s="77"/>
      <c r="E1121" s="77"/>
      <c r="F1121" s="140"/>
      <c r="G1121" s="140"/>
    </row>
    <row r="1122" spans="1:7" x14ac:dyDescent="0.25">
      <c r="A1122" s="139" t="s">
        <v>65</v>
      </c>
      <c r="B1122" s="77"/>
      <c r="C1122" s="77"/>
      <c r="D1122" s="77"/>
      <c r="E1122" s="77"/>
      <c r="F1122" s="140"/>
      <c r="G1122" s="140"/>
    </row>
    <row r="1123" spans="1:7" x14ac:dyDescent="0.25">
      <c r="A1123" s="139" t="s">
        <v>65</v>
      </c>
      <c r="B1123" s="77"/>
      <c r="C1123" s="77"/>
      <c r="D1123" s="77"/>
      <c r="E1123" s="77"/>
      <c r="F1123" s="140"/>
      <c r="G1123" s="140"/>
    </row>
    <row r="1124" spans="1:7" x14ac:dyDescent="0.25">
      <c r="A1124" s="139" t="s">
        <v>65</v>
      </c>
      <c r="B1124" s="77"/>
      <c r="C1124" s="77"/>
      <c r="D1124" s="77"/>
      <c r="E1124" s="77"/>
      <c r="F1124" s="140"/>
      <c r="G1124" s="140"/>
    </row>
    <row r="1125" spans="1:7" x14ac:dyDescent="0.25">
      <c r="A1125" s="139" t="s">
        <v>65</v>
      </c>
      <c r="B1125" s="77"/>
      <c r="C1125" s="77"/>
      <c r="D1125" s="77"/>
      <c r="E1125" s="77"/>
      <c r="F1125" s="140"/>
      <c r="G1125" s="140"/>
    </row>
    <row r="1126" spans="1:7" x14ac:dyDescent="0.25">
      <c r="A1126" s="139" t="s">
        <v>65</v>
      </c>
      <c r="B1126" s="77"/>
      <c r="C1126" s="77"/>
      <c r="D1126" s="77"/>
      <c r="E1126" s="77"/>
      <c r="F1126" s="140"/>
      <c r="G1126" s="140"/>
    </row>
    <row r="1127" spans="1:7" x14ac:dyDescent="0.25">
      <c r="A1127" s="139" t="s">
        <v>65</v>
      </c>
      <c r="B1127" s="77"/>
      <c r="C1127" s="77"/>
      <c r="D1127" s="77"/>
      <c r="E1127" s="77"/>
      <c r="F1127" s="140"/>
      <c r="G1127" s="140"/>
    </row>
    <row r="1128" spans="1:7" x14ac:dyDescent="0.25">
      <c r="A1128" s="139" t="s">
        <v>65</v>
      </c>
      <c r="B1128" s="77"/>
      <c r="C1128" s="77"/>
      <c r="D1128" s="77"/>
      <c r="E1128" s="77"/>
      <c r="F1128" s="140"/>
      <c r="G1128" s="140"/>
    </row>
    <row r="1129" spans="1:7" x14ac:dyDescent="0.25">
      <c r="A1129" s="139" t="s">
        <v>65</v>
      </c>
      <c r="B1129" s="77"/>
      <c r="C1129" s="77"/>
      <c r="D1129" s="77"/>
      <c r="E1129" s="77"/>
      <c r="F1129" s="140"/>
      <c r="G1129" s="140"/>
    </row>
    <row r="1130" spans="1:7" x14ac:dyDescent="0.25">
      <c r="A1130" s="139" t="s">
        <v>65</v>
      </c>
      <c r="B1130" s="77"/>
      <c r="C1130" s="77"/>
      <c r="D1130" s="77"/>
      <c r="E1130" s="77"/>
      <c r="F1130" s="140"/>
      <c r="G1130" s="140"/>
    </row>
    <row r="1131" spans="1:7" x14ac:dyDescent="0.25">
      <c r="A1131" s="139" t="s">
        <v>65</v>
      </c>
      <c r="B1131" s="77"/>
      <c r="C1131" s="77"/>
      <c r="D1131" s="77"/>
      <c r="E1131" s="77"/>
      <c r="F1131" s="140"/>
      <c r="G1131" s="140"/>
    </row>
    <row r="1132" spans="1:7" x14ac:dyDescent="0.25">
      <c r="A1132" s="139" t="s">
        <v>65</v>
      </c>
      <c r="B1132" s="77"/>
      <c r="C1132" s="77"/>
      <c r="D1132" s="77"/>
      <c r="E1132" s="77"/>
      <c r="F1132" s="140"/>
      <c r="G1132" s="140"/>
    </row>
    <row r="1133" spans="1:7" x14ac:dyDescent="0.25">
      <c r="A1133" s="139" t="s">
        <v>65</v>
      </c>
      <c r="B1133" s="77"/>
      <c r="C1133" s="77"/>
      <c r="D1133" s="77"/>
      <c r="E1133" s="77"/>
      <c r="F1133" s="140"/>
      <c r="G1133" s="140"/>
    </row>
    <row r="1134" spans="1:7" x14ac:dyDescent="0.25">
      <c r="A1134" s="139" t="s">
        <v>65</v>
      </c>
      <c r="B1134" s="77"/>
      <c r="C1134" s="77"/>
      <c r="D1134" s="77"/>
      <c r="E1134" s="77"/>
      <c r="F1134" s="140"/>
      <c r="G1134" s="140"/>
    </row>
    <row r="1135" spans="1:7" x14ac:dyDescent="0.25">
      <c r="A1135" s="139" t="s">
        <v>65</v>
      </c>
      <c r="B1135" s="77"/>
      <c r="C1135" s="77"/>
      <c r="D1135" s="77"/>
      <c r="E1135" s="77"/>
      <c r="F1135" s="140"/>
      <c r="G1135" s="140"/>
    </row>
    <row r="1136" spans="1:7" x14ac:dyDescent="0.25">
      <c r="A1136" s="139" t="s">
        <v>65</v>
      </c>
      <c r="B1136" s="77"/>
      <c r="C1136" s="77"/>
      <c r="D1136" s="77"/>
      <c r="E1136" s="77"/>
      <c r="F1136" s="140"/>
      <c r="G1136" s="140"/>
    </row>
    <row r="1137" spans="1:7" x14ac:dyDescent="0.25">
      <c r="A1137" s="139" t="s">
        <v>65</v>
      </c>
      <c r="B1137" s="77"/>
      <c r="C1137" s="77"/>
      <c r="D1137" s="77"/>
      <c r="E1137" s="77"/>
      <c r="F1137" s="140"/>
      <c r="G1137" s="140"/>
    </row>
    <row r="1138" spans="1:7" x14ac:dyDescent="0.25">
      <c r="A1138" s="139" t="s">
        <v>65</v>
      </c>
      <c r="B1138" s="77"/>
      <c r="C1138" s="77"/>
      <c r="D1138" s="77"/>
      <c r="E1138" s="77"/>
      <c r="F1138" s="140"/>
      <c r="G1138" s="140"/>
    </row>
    <row r="1139" spans="1:7" x14ac:dyDescent="0.25">
      <c r="A1139" s="139" t="s">
        <v>65</v>
      </c>
      <c r="B1139" s="77"/>
      <c r="C1139" s="77"/>
      <c r="D1139" s="77"/>
      <c r="E1139" s="77"/>
      <c r="F1139" s="140"/>
      <c r="G1139" s="140"/>
    </row>
    <row r="1140" spans="1:7" x14ac:dyDescent="0.25">
      <c r="A1140" s="139" t="s">
        <v>65</v>
      </c>
      <c r="B1140" s="77"/>
      <c r="C1140" s="77"/>
      <c r="D1140" s="77"/>
      <c r="E1140" s="77"/>
      <c r="F1140" s="140"/>
      <c r="G1140" s="140"/>
    </row>
    <row r="1141" spans="1:7" x14ac:dyDescent="0.25">
      <c r="A1141" s="139" t="s">
        <v>65</v>
      </c>
      <c r="B1141" s="77"/>
      <c r="C1141" s="77"/>
      <c r="D1141" s="77"/>
      <c r="E1141" s="77"/>
      <c r="F1141" s="140"/>
      <c r="G1141" s="140"/>
    </row>
    <row r="1142" spans="1:7" x14ac:dyDescent="0.25">
      <c r="A1142" s="139" t="s">
        <v>65</v>
      </c>
      <c r="B1142" s="77"/>
      <c r="C1142" s="77"/>
      <c r="D1142" s="77"/>
      <c r="E1142" s="77"/>
      <c r="F1142" s="140"/>
      <c r="G1142" s="140"/>
    </row>
    <row r="1143" spans="1:7" x14ac:dyDescent="0.25">
      <c r="A1143" s="139" t="s">
        <v>65</v>
      </c>
      <c r="B1143" s="77"/>
      <c r="C1143" s="77"/>
      <c r="D1143" s="77"/>
      <c r="E1143" s="77"/>
      <c r="F1143" s="140"/>
      <c r="G1143" s="140"/>
    </row>
    <row r="1144" spans="1:7" x14ac:dyDescent="0.25">
      <c r="A1144" s="139" t="s">
        <v>65</v>
      </c>
      <c r="B1144" s="77"/>
      <c r="C1144" s="77"/>
      <c r="D1144" s="77"/>
      <c r="E1144" s="77"/>
      <c r="F1144" s="140"/>
      <c r="G1144" s="140"/>
    </row>
    <row r="1145" spans="1:7" x14ac:dyDescent="0.25">
      <c r="A1145" s="139" t="s">
        <v>65</v>
      </c>
      <c r="B1145" s="77"/>
      <c r="C1145" s="77"/>
      <c r="D1145" s="77"/>
      <c r="E1145" s="77"/>
      <c r="F1145" s="140"/>
      <c r="G1145" s="140"/>
    </row>
    <row r="1146" spans="1:7" x14ac:dyDescent="0.25">
      <c r="A1146" s="139" t="s">
        <v>65</v>
      </c>
      <c r="B1146" s="77"/>
      <c r="C1146" s="77"/>
      <c r="D1146" s="77"/>
      <c r="E1146" s="77"/>
      <c r="F1146" s="140"/>
      <c r="G1146" s="140"/>
    </row>
    <row r="1147" spans="1:7" x14ac:dyDescent="0.25">
      <c r="A1147" s="139" t="s">
        <v>65</v>
      </c>
      <c r="B1147" s="77"/>
      <c r="C1147" s="77"/>
      <c r="D1147" s="77"/>
      <c r="E1147" s="77"/>
      <c r="F1147" s="140"/>
      <c r="G1147" s="140"/>
    </row>
    <row r="1148" spans="1:7" x14ac:dyDescent="0.25">
      <c r="A1148" s="139" t="s">
        <v>65</v>
      </c>
      <c r="B1148" s="77"/>
      <c r="C1148" s="77"/>
      <c r="D1148" s="77"/>
      <c r="E1148" s="77"/>
      <c r="F1148" s="140"/>
      <c r="G1148" s="140"/>
    </row>
    <row r="1149" spans="1:7" x14ac:dyDescent="0.25">
      <c r="A1149" s="139" t="s">
        <v>65</v>
      </c>
      <c r="B1149" s="77"/>
      <c r="C1149" s="77"/>
      <c r="D1149" s="77"/>
      <c r="E1149" s="77"/>
      <c r="F1149" s="140"/>
      <c r="G1149" s="140"/>
    </row>
    <row r="1150" spans="1:7" ht="15.75" thickBot="1" x14ac:dyDescent="0.3">
      <c r="A1150" s="141" t="s">
        <v>65</v>
      </c>
      <c r="B1150" s="142"/>
      <c r="C1150" s="142"/>
      <c r="D1150" s="142"/>
      <c r="E1150" s="142"/>
      <c r="F1150" s="143"/>
      <c r="G1150" s="143"/>
    </row>
    <row r="1151" spans="1:7" ht="15.75" thickBot="1" x14ac:dyDescent="0.3">
      <c r="E1151" s="291"/>
    </row>
    <row r="1152" spans="1:7" x14ac:dyDescent="0.25">
      <c r="A1152" s="59" t="str">
        <f>N_1!B353</f>
        <v>Kraftwerk 12</v>
      </c>
      <c r="B1152" s="290" t="s">
        <v>63</v>
      </c>
      <c r="C1152" s="290" t="s">
        <v>64</v>
      </c>
      <c r="D1152" s="81" t="s">
        <v>72</v>
      </c>
      <c r="E1152" s="294" t="s">
        <v>73</v>
      </c>
      <c r="F1152" s="109" t="s">
        <v>2</v>
      </c>
      <c r="G1152" s="109"/>
    </row>
    <row r="1153" spans="1:7" x14ac:dyDescent="0.25">
      <c r="A1153" s="76" t="str">
        <f>N_1!B356</f>
        <v>Erzeugungsauslagen</v>
      </c>
      <c r="B1153" s="60">
        <f>SUM(B1155:B1194)</f>
        <v>0</v>
      </c>
      <c r="C1153" s="60">
        <f>SUM(C1155:C1194)</f>
        <v>0</v>
      </c>
      <c r="D1153" s="89">
        <f>SUM(D1155:D1194)</f>
        <v>0</v>
      </c>
      <c r="E1153" s="89">
        <f>SUM(E1155:E1194)</f>
        <v>0</v>
      </c>
      <c r="F1153" s="106"/>
      <c r="G1153" s="105"/>
    </row>
    <row r="1154" spans="1:7" x14ac:dyDescent="0.25">
      <c r="A1154" s="61"/>
      <c r="B1154" s="89"/>
      <c r="C1154" s="89"/>
      <c r="D1154" s="90"/>
      <c r="E1154" s="452"/>
      <c r="F1154" s="105"/>
      <c r="G1154" s="105"/>
    </row>
    <row r="1155" spans="1:7" x14ac:dyDescent="0.25">
      <c r="A1155" s="139" t="s">
        <v>65</v>
      </c>
      <c r="B1155" s="77">
        <v>0</v>
      </c>
      <c r="C1155" s="77">
        <v>0</v>
      </c>
      <c r="D1155" s="77"/>
      <c r="E1155" s="77"/>
      <c r="F1155" s="140"/>
      <c r="G1155" s="140"/>
    </row>
    <row r="1156" spans="1:7" x14ac:dyDescent="0.25">
      <c r="A1156" s="139" t="s">
        <v>65</v>
      </c>
      <c r="B1156" s="77"/>
      <c r="C1156" s="77"/>
      <c r="D1156" s="77"/>
      <c r="E1156" s="77"/>
      <c r="F1156" s="140"/>
      <c r="G1156" s="140"/>
    </row>
    <row r="1157" spans="1:7" x14ac:dyDescent="0.25">
      <c r="A1157" s="139" t="s">
        <v>65</v>
      </c>
      <c r="B1157" s="77"/>
      <c r="C1157" s="77"/>
      <c r="D1157" s="77"/>
      <c r="E1157" s="77"/>
      <c r="F1157" s="140"/>
      <c r="G1157" s="140"/>
    </row>
    <row r="1158" spans="1:7" x14ac:dyDescent="0.25">
      <c r="A1158" s="139" t="s">
        <v>65</v>
      </c>
      <c r="B1158" s="77"/>
      <c r="C1158" s="77"/>
      <c r="D1158" s="77"/>
      <c r="E1158" s="77"/>
      <c r="F1158" s="140"/>
      <c r="G1158" s="140"/>
    </row>
    <row r="1159" spans="1:7" x14ac:dyDescent="0.25">
      <c r="A1159" s="139" t="s">
        <v>65</v>
      </c>
      <c r="B1159" s="77"/>
      <c r="C1159" s="77"/>
      <c r="D1159" s="77"/>
      <c r="E1159" s="77"/>
      <c r="F1159" s="140"/>
      <c r="G1159" s="140"/>
    </row>
    <row r="1160" spans="1:7" x14ac:dyDescent="0.25">
      <c r="A1160" s="139" t="s">
        <v>65</v>
      </c>
      <c r="B1160" s="77"/>
      <c r="C1160" s="77"/>
      <c r="D1160" s="77"/>
      <c r="E1160" s="77"/>
      <c r="F1160" s="140"/>
      <c r="G1160" s="140"/>
    </row>
    <row r="1161" spans="1:7" x14ac:dyDescent="0.25">
      <c r="A1161" s="139" t="s">
        <v>65</v>
      </c>
      <c r="B1161" s="77"/>
      <c r="C1161" s="77"/>
      <c r="D1161" s="77"/>
      <c r="E1161" s="77"/>
      <c r="F1161" s="140"/>
      <c r="G1161" s="140"/>
    </row>
    <row r="1162" spans="1:7" x14ac:dyDescent="0.25">
      <c r="A1162" s="139" t="s">
        <v>65</v>
      </c>
      <c r="B1162" s="77"/>
      <c r="C1162" s="77"/>
      <c r="D1162" s="77"/>
      <c r="E1162" s="77"/>
      <c r="F1162" s="140"/>
      <c r="G1162" s="140"/>
    </row>
    <row r="1163" spans="1:7" x14ac:dyDescent="0.25">
      <c r="A1163" s="139" t="s">
        <v>65</v>
      </c>
      <c r="B1163" s="77"/>
      <c r="C1163" s="77"/>
      <c r="D1163" s="77"/>
      <c r="E1163" s="77"/>
      <c r="F1163" s="140"/>
      <c r="G1163" s="140"/>
    </row>
    <row r="1164" spans="1:7" x14ac:dyDescent="0.25">
      <c r="A1164" s="139" t="s">
        <v>65</v>
      </c>
      <c r="B1164" s="77"/>
      <c r="C1164" s="77"/>
      <c r="D1164" s="77"/>
      <c r="E1164" s="77"/>
      <c r="F1164" s="140"/>
      <c r="G1164" s="140"/>
    </row>
    <row r="1165" spans="1:7" x14ac:dyDescent="0.25">
      <c r="A1165" s="139" t="s">
        <v>65</v>
      </c>
      <c r="B1165" s="77"/>
      <c r="C1165" s="77"/>
      <c r="D1165" s="77"/>
      <c r="E1165" s="77"/>
      <c r="F1165" s="140"/>
      <c r="G1165" s="140"/>
    </row>
    <row r="1166" spans="1:7" x14ac:dyDescent="0.25">
      <c r="A1166" s="139" t="s">
        <v>65</v>
      </c>
      <c r="B1166" s="77"/>
      <c r="C1166" s="77"/>
      <c r="D1166" s="77"/>
      <c r="E1166" s="77"/>
      <c r="F1166" s="140"/>
      <c r="G1166" s="140"/>
    </row>
    <row r="1167" spans="1:7" x14ac:dyDescent="0.25">
      <c r="A1167" s="139" t="s">
        <v>65</v>
      </c>
      <c r="B1167" s="77"/>
      <c r="C1167" s="77"/>
      <c r="D1167" s="77"/>
      <c r="E1167" s="77"/>
      <c r="F1167" s="140"/>
      <c r="G1167" s="140"/>
    </row>
    <row r="1168" spans="1:7" x14ac:dyDescent="0.25">
      <c r="A1168" s="139" t="s">
        <v>65</v>
      </c>
      <c r="B1168" s="77"/>
      <c r="C1168" s="77"/>
      <c r="D1168" s="77"/>
      <c r="E1168" s="77"/>
      <c r="F1168" s="140"/>
      <c r="G1168" s="140"/>
    </row>
    <row r="1169" spans="1:7" x14ac:dyDescent="0.25">
      <c r="A1169" s="139" t="s">
        <v>65</v>
      </c>
      <c r="B1169" s="77"/>
      <c r="C1169" s="77"/>
      <c r="D1169" s="77"/>
      <c r="E1169" s="77"/>
      <c r="F1169" s="140"/>
      <c r="G1169" s="140"/>
    </row>
    <row r="1170" spans="1:7" x14ac:dyDescent="0.25">
      <c r="A1170" s="139" t="s">
        <v>65</v>
      </c>
      <c r="B1170" s="77"/>
      <c r="C1170" s="77"/>
      <c r="D1170" s="77"/>
      <c r="E1170" s="77"/>
      <c r="F1170" s="140"/>
      <c r="G1170" s="140"/>
    </row>
    <row r="1171" spans="1:7" x14ac:dyDescent="0.25">
      <c r="A1171" s="139" t="s">
        <v>65</v>
      </c>
      <c r="B1171" s="77"/>
      <c r="C1171" s="77"/>
      <c r="D1171" s="77"/>
      <c r="E1171" s="77"/>
      <c r="F1171" s="140"/>
      <c r="G1171" s="140"/>
    </row>
    <row r="1172" spans="1:7" x14ac:dyDescent="0.25">
      <c r="A1172" s="139" t="s">
        <v>65</v>
      </c>
      <c r="B1172" s="77"/>
      <c r="C1172" s="77"/>
      <c r="D1172" s="77"/>
      <c r="E1172" s="77"/>
      <c r="F1172" s="140"/>
      <c r="G1172" s="140"/>
    </row>
    <row r="1173" spans="1:7" x14ac:dyDescent="0.25">
      <c r="A1173" s="139" t="s">
        <v>65</v>
      </c>
      <c r="B1173" s="77"/>
      <c r="C1173" s="77"/>
      <c r="D1173" s="77"/>
      <c r="E1173" s="77"/>
      <c r="F1173" s="140"/>
      <c r="G1173" s="140"/>
    </row>
    <row r="1174" spans="1:7" x14ac:dyDescent="0.25">
      <c r="A1174" s="139" t="s">
        <v>65</v>
      </c>
      <c r="B1174" s="77"/>
      <c r="C1174" s="77"/>
      <c r="D1174" s="77"/>
      <c r="E1174" s="77"/>
      <c r="F1174" s="140"/>
      <c r="G1174" s="140"/>
    </row>
    <row r="1175" spans="1:7" x14ac:dyDescent="0.25">
      <c r="A1175" s="139" t="s">
        <v>65</v>
      </c>
      <c r="B1175" s="77"/>
      <c r="C1175" s="77"/>
      <c r="D1175" s="77"/>
      <c r="E1175" s="77"/>
      <c r="F1175" s="140"/>
      <c r="G1175" s="140"/>
    </row>
    <row r="1176" spans="1:7" x14ac:dyDescent="0.25">
      <c r="A1176" s="139" t="s">
        <v>65</v>
      </c>
      <c r="B1176" s="77"/>
      <c r="C1176" s="77"/>
      <c r="D1176" s="77"/>
      <c r="E1176" s="77"/>
      <c r="F1176" s="140"/>
      <c r="G1176" s="140"/>
    </row>
    <row r="1177" spans="1:7" x14ac:dyDescent="0.25">
      <c r="A1177" s="139" t="s">
        <v>65</v>
      </c>
      <c r="B1177" s="77"/>
      <c r="C1177" s="77"/>
      <c r="D1177" s="77"/>
      <c r="E1177" s="77"/>
      <c r="F1177" s="140"/>
      <c r="G1177" s="140"/>
    </row>
    <row r="1178" spans="1:7" x14ac:dyDescent="0.25">
      <c r="A1178" s="139" t="s">
        <v>65</v>
      </c>
      <c r="B1178" s="77"/>
      <c r="C1178" s="77"/>
      <c r="D1178" s="77"/>
      <c r="E1178" s="77"/>
      <c r="F1178" s="140"/>
      <c r="G1178" s="140"/>
    </row>
    <row r="1179" spans="1:7" x14ac:dyDescent="0.25">
      <c r="A1179" s="139" t="s">
        <v>65</v>
      </c>
      <c r="B1179" s="77"/>
      <c r="C1179" s="77"/>
      <c r="D1179" s="77"/>
      <c r="E1179" s="77"/>
      <c r="F1179" s="140"/>
      <c r="G1179" s="140"/>
    </row>
    <row r="1180" spans="1:7" x14ac:dyDescent="0.25">
      <c r="A1180" s="139" t="s">
        <v>65</v>
      </c>
      <c r="B1180" s="77"/>
      <c r="C1180" s="77"/>
      <c r="D1180" s="77"/>
      <c r="E1180" s="77"/>
      <c r="F1180" s="140"/>
      <c r="G1180" s="140"/>
    </row>
    <row r="1181" spans="1:7" x14ac:dyDescent="0.25">
      <c r="A1181" s="139" t="s">
        <v>65</v>
      </c>
      <c r="B1181" s="77"/>
      <c r="C1181" s="77"/>
      <c r="D1181" s="77"/>
      <c r="E1181" s="77"/>
      <c r="F1181" s="140"/>
      <c r="G1181" s="140"/>
    </row>
    <row r="1182" spans="1:7" x14ac:dyDescent="0.25">
      <c r="A1182" s="139" t="s">
        <v>65</v>
      </c>
      <c r="B1182" s="77"/>
      <c r="C1182" s="77"/>
      <c r="D1182" s="77"/>
      <c r="E1182" s="77"/>
      <c r="F1182" s="140"/>
      <c r="G1182" s="140"/>
    </row>
    <row r="1183" spans="1:7" x14ac:dyDescent="0.25">
      <c r="A1183" s="139" t="s">
        <v>65</v>
      </c>
      <c r="B1183" s="77"/>
      <c r="C1183" s="77"/>
      <c r="D1183" s="77"/>
      <c r="E1183" s="77"/>
      <c r="F1183" s="140"/>
      <c r="G1183" s="140"/>
    </row>
    <row r="1184" spans="1:7" x14ac:dyDescent="0.25">
      <c r="A1184" s="139" t="s">
        <v>65</v>
      </c>
      <c r="B1184" s="77"/>
      <c r="C1184" s="77"/>
      <c r="D1184" s="77"/>
      <c r="E1184" s="77"/>
      <c r="F1184" s="140"/>
      <c r="G1184" s="140"/>
    </row>
    <row r="1185" spans="1:7" x14ac:dyDescent="0.25">
      <c r="A1185" s="139" t="s">
        <v>65</v>
      </c>
      <c r="B1185" s="77"/>
      <c r="C1185" s="77"/>
      <c r="D1185" s="77"/>
      <c r="E1185" s="77"/>
      <c r="F1185" s="140"/>
      <c r="G1185" s="140"/>
    </row>
    <row r="1186" spans="1:7" x14ac:dyDescent="0.25">
      <c r="A1186" s="139" t="s">
        <v>65</v>
      </c>
      <c r="B1186" s="77"/>
      <c r="C1186" s="77"/>
      <c r="D1186" s="77"/>
      <c r="E1186" s="77"/>
      <c r="F1186" s="140"/>
      <c r="G1186" s="140"/>
    </row>
    <row r="1187" spans="1:7" x14ac:dyDescent="0.25">
      <c r="A1187" s="139" t="s">
        <v>65</v>
      </c>
      <c r="B1187" s="77"/>
      <c r="C1187" s="77"/>
      <c r="D1187" s="77"/>
      <c r="E1187" s="77"/>
      <c r="F1187" s="140"/>
      <c r="G1187" s="140"/>
    </row>
    <row r="1188" spans="1:7" x14ac:dyDescent="0.25">
      <c r="A1188" s="139" t="s">
        <v>65</v>
      </c>
      <c r="B1188" s="77"/>
      <c r="C1188" s="77"/>
      <c r="D1188" s="77"/>
      <c r="E1188" s="77"/>
      <c r="F1188" s="140"/>
      <c r="G1188" s="140"/>
    </row>
    <row r="1189" spans="1:7" x14ac:dyDescent="0.25">
      <c r="A1189" s="139" t="s">
        <v>65</v>
      </c>
      <c r="B1189" s="77"/>
      <c r="C1189" s="77"/>
      <c r="D1189" s="77"/>
      <c r="E1189" s="77"/>
      <c r="F1189" s="140"/>
      <c r="G1189" s="140"/>
    </row>
    <row r="1190" spans="1:7" x14ac:dyDescent="0.25">
      <c r="A1190" s="139" t="s">
        <v>65</v>
      </c>
      <c r="B1190" s="77"/>
      <c r="C1190" s="77"/>
      <c r="D1190" s="77"/>
      <c r="E1190" s="77"/>
      <c r="F1190" s="140"/>
      <c r="G1190" s="140"/>
    </row>
    <row r="1191" spans="1:7" x14ac:dyDescent="0.25">
      <c r="A1191" s="139" t="s">
        <v>65</v>
      </c>
      <c r="B1191" s="77"/>
      <c r="C1191" s="77"/>
      <c r="D1191" s="77"/>
      <c r="E1191" s="77"/>
      <c r="F1191" s="140"/>
      <c r="G1191" s="140"/>
    </row>
    <row r="1192" spans="1:7" x14ac:dyDescent="0.25">
      <c r="A1192" s="139" t="s">
        <v>65</v>
      </c>
      <c r="B1192" s="77"/>
      <c r="C1192" s="77"/>
      <c r="D1192" s="77"/>
      <c r="E1192" s="77"/>
      <c r="F1192" s="140"/>
      <c r="G1192" s="140"/>
    </row>
    <row r="1193" spans="1:7" x14ac:dyDescent="0.25">
      <c r="A1193" s="139" t="s">
        <v>65</v>
      </c>
      <c r="B1193" s="77"/>
      <c r="C1193" s="77"/>
      <c r="D1193" s="77"/>
      <c r="E1193" s="77"/>
      <c r="F1193" s="140"/>
      <c r="G1193" s="140"/>
    </row>
    <row r="1194" spans="1:7" ht="15.75" thickBot="1" x14ac:dyDescent="0.3">
      <c r="A1194" s="141" t="s">
        <v>65</v>
      </c>
      <c r="B1194" s="142"/>
      <c r="C1194" s="142"/>
      <c r="D1194" s="142"/>
      <c r="E1194" s="142"/>
      <c r="F1194" s="143"/>
      <c r="G1194" s="143"/>
    </row>
    <row r="1195" spans="1:7" ht="15.75" thickBot="1" x14ac:dyDescent="0.3">
      <c r="E1195" s="291"/>
    </row>
    <row r="1196" spans="1:7" x14ac:dyDescent="0.25">
      <c r="A1196" s="59" t="str">
        <f>N_1!B358</f>
        <v>Kraftwerk 13</v>
      </c>
      <c r="B1196" s="290" t="s">
        <v>63</v>
      </c>
      <c r="C1196" s="290" t="s">
        <v>64</v>
      </c>
      <c r="D1196" s="81" t="s">
        <v>72</v>
      </c>
      <c r="E1196" s="294" t="s">
        <v>73</v>
      </c>
      <c r="F1196" s="109" t="s">
        <v>2</v>
      </c>
      <c r="G1196" s="109"/>
    </row>
    <row r="1197" spans="1:7" x14ac:dyDescent="0.25">
      <c r="A1197" s="76" t="str">
        <f>N_1!B361</f>
        <v>Erzeugungsauslagen</v>
      </c>
      <c r="B1197" s="60">
        <f>SUM(B1199:B1238)</f>
        <v>0</v>
      </c>
      <c r="C1197" s="60">
        <f>SUM(C1199:C1238)</f>
        <v>0</v>
      </c>
      <c r="D1197" s="89">
        <f>SUM(D1199:D1238)</f>
        <v>0</v>
      </c>
      <c r="E1197" s="89">
        <f>SUM(E1199:E1238)</f>
        <v>0</v>
      </c>
      <c r="F1197" s="106"/>
      <c r="G1197" s="105"/>
    </row>
    <row r="1198" spans="1:7" x14ac:dyDescent="0.25">
      <c r="A1198" s="61"/>
      <c r="B1198" s="89"/>
      <c r="C1198" s="89"/>
      <c r="D1198" s="90"/>
      <c r="E1198" s="452"/>
      <c r="F1198" s="105"/>
      <c r="G1198" s="105"/>
    </row>
    <row r="1199" spans="1:7" x14ac:dyDescent="0.25">
      <c r="A1199" s="139" t="s">
        <v>65</v>
      </c>
      <c r="B1199" s="77">
        <v>0</v>
      </c>
      <c r="C1199" s="77">
        <v>0</v>
      </c>
      <c r="D1199" s="77"/>
      <c r="E1199" s="77"/>
      <c r="F1199" s="140"/>
      <c r="G1199" s="140"/>
    </row>
    <row r="1200" spans="1:7" x14ac:dyDescent="0.25">
      <c r="A1200" s="139" t="s">
        <v>65</v>
      </c>
      <c r="B1200" s="77"/>
      <c r="C1200" s="77"/>
      <c r="D1200" s="77"/>
      <c r="E1200" s="77"/>
      <c r="F1200" s="140"/>
      <c r="G1200" s="140"/>
    </row>
    <row r="1201" spans="1:7" x14ac:dyDescent="0.25">
      <c r="A1201" s="139" t="s">
        <v>65</v>
      </c>
      <c r="B1201" s="77"/>
      <c r="C1201" s="77"/>
      <c r="D1201" s="77"/>
      <c r="E1201" s="77"/>
      <c r="F1201" s="140"/>
      <c r="G1201" s="140"/>
    </row>
    <row r="1202" spans="1:7" x14ac:dyDescent="0.25">
      <c r="A1202" s="139" t="s">
        <v>65</v>
      </c>
      <c r="B1202" s="77"/>
      <c r="C1202" s="77"/>
      <c r="D1202" s="77"/>
      <c r="E1202" s="77"/>
      <c r="F1202" s="140"/>
      <c r="G1202" s="140"/>
    </row>
    <row r="1203" spans="1:7" x14ac:dyDescent="0.25">
      <c r="A1203" s="139" t="s">
        <v>65</v>
      </c>
      <c r="B1203" s="77"/>
      <c r="C1203" s="77"/>
      <c r="D1203" s="77"/>
      <c r="E1203" s="77"/>
      <c r="F1203" s="140"/>
      <c r="G1203" s="140"/>
    </row>
    <row r="1204" spans="1:7" x14ac:dyDescent="0.25">
      <c r="A1204" s="139" t="s">
        <v>65</v>
      </c>
      <c r="B1204" s="77"/>
      <c r="C1204" s="77"/>
      <c r="D1204" s="77"/>
      <c r="E1204" s="77"/>
      <c r="F1204" s="140"/>
      <c r="G1204" s="140"/>
    </row>
    <row r="1205" spans="1:7" x14ac:dyDescent="0.25">
      <c r="A1205" s="139" t="s">
        <v>65</v>
      </c>
      <c r="B1205" s="77"/>
      <c r="C1205" s="77"/>
      <c r="D1205" s="77"/>
      <c r="E1205" s="77"/>
      <c r="F1205" s="140"/>
      <c r="G1205" s="140"/>
    </row>
    <row r="1206" spans="1:7" x14ac:dyDescent="0.25">
      <c r="A1206" s="139" t="s">
        <v>65</v>
      </c>
      <c r="B1206" s="77"/>
      <c r="C1206" s="77"/>
      <c r="D1206" s="77"/>
      <c r="E1206" s="77"/>
      <c r="F1206" s="140"/>
      <c r="G1206" s="140"/>
    </row>
    <row r="1207" spans="1:7" x14ac:dyDescent="0.25">
      <c r="A1207" s="139" t="s">
        <v>65</v>
      </c>
      <c r="B1207" s="77"/>
      <c r="C1207" s="77"/>
      <c r="D1207" s="77"/>
      <c r="E1207" s="77"/>
      <c r="F1207" s="140"/>
      <c r="G1207" s="140"/>
    </row>
    <row r="1208" spans="1:7" x14ac:dyDescent="0.25">
      <c r="A1208" s="139" t="s">
        <v>65</v>
      </c>
      <c r="B1208" s="77"/>
      <c r="C1208" s="77"/>
      <c r="D1208" s="77"/>
      <c r="E1208" s="77"/>
      <c r="F1208" s="140"/>
      <c r="G1208" s="140"/>
    </row>
    <row r="1209" spans="1:7" x14ac:dyDescent="0.25">
      <c r="A1209" s="139" t="s">
        <v>65</v>
      </c>
      <c r="B1209" s="77"/>
      <c r="C1209" s="77"/>
      <c r="D1209" s="77"/>
      <c r="E1209" s="77"/>
      <c r="F1209" s="140"/>
      <c r="G1209" s="140"/>
    </row>
    <row r="1210" spans="1:7" x14ac:dyDescent="0.25">
      <c r="A1210" s="139" t="s">
        <v>65</v>
      </c>
      <c r="B1210" s="77"/>
      <c r="C1210" s="77"/>
      <c r="D1210" s="77"/>
      <c r="E1210" s="77"/>
      <c r="F1210" s="140"/>
      <c r="G1210" s="140"/>
    </row>
    <row r="1211" spans="1:7" x14ac:dyDescent="0.25">
      <c r="A1211" s="139" t="s">
        <v>65</v>
      </c>
      <c r="B1211" s="77"/>
      <c r="C1211" s="77"/>
      <c r="D1211" s="77"/>
      <c r="E1211" s="77"/>
      <c r="F1211" s="140"/>
      <c r="G1211" s="140"/>
    </row>
    <row r="1212" spans="1:7" x14ac:dyDescent="0.25">
      <c r="A1212" s="139" t="s">
        <v>65</v>
      </c>
      <c r="B1212" s="77"/>
      <c r="C1212" s="77"/>
      <c r="D1212" s="77"/>
      <c r="E1212" s="77"/>
      <c r="F1212" s="140"/>
      <c r="G1212" s="140"/>
    </row>
    <row r="1213" spans="1:7" x14ac:dyDescent="0.25">
      <c r="A1213" s="139" t="s">
        <v>65</v>
      </c>
      <c r="B1213" s="77"/>
      <c r="C1213" s="77"/>
      <c r="D1213" s="77"/>
      <c r="E1213" s="77"/>
      <c r="F1213" s="140"/>
      <c r="G1213" s="140"/>
    </row>
    <row r="1214" spans="1:7" x14ac:dyDescent="0.25">
      <c r="A1214" s="139" t="s">
        <v>65</v>
      </c>
      <c r="B1214" s="77"/>
      <c r="C1214" s="77"/>
      <c r="D1214" s="77"/>
      <c r="E1214" s="77"/>
      <c r="F1214" s="140"/>
      <c r="G1214" s="140"/>
    </row>
    <row r="1215" spans="1:7" x14ac:dyDescent="0.25">
      <c r="A1215" s="139" t="s">
        <v>65</v>
      </c>
      <c r="B1215" s="77"/>
      <c r="C1215" s="77"/>
      <c r="D1215" s="77"/>
      <c r="E1215" s="77"/>
      <c r="F1215" s="140"/>
      <c r="G1215" s="140"/>
    </row>
    <row r="1216" spans="1:7" x14ac:dyDescent="0.25">
      <c r="A1216" s="139" t="s">
        <v>65</v>
      </c>
      <c r="B1216" s="77"/>
      <c r="C1216" s="77"/>
      <c r="D1216" s="77"/>
      <c r="E1216" s="77"/>
      <c r="F1216" s="140"/>
      <c r="G1216" s="140"/>
    </row>
    <row r="1217" spans="1:7" x14ac:dyDescent="0.25">
      <c r="A1217" s="139" t="s">
        <v>65</v>
      </c>
      <c r="B1217" s="77"/>
      <c r="C1217" s="77"/>
      <c r="D1217" s="77"/>
      <c r="E1217" s="77"/>
      <c r="F1217" s="140"/>
      <c r="G1217" s="140"/>
    </row>
    <row r="1218" spans="1:7" x14ac:dyDescent="0.25">
      <c r="A1218" s="139" t="s">
        <v>65</v>
      </c>
      <c r="B1218" s="77"/>
      <c r="C1218" s="77"/>
      <c r="D1218" s="77"/>
      <c r="E1218" s="77"/>
      <c r="F1218" s="140"/>
      <c r="G1218" s="140"/>
    </row>
    <row r="1219" spans="1:7" x14ac:dyDescent="0.25">
      <c r="A1219" s="139" t="s">
        <v>65</v>
      </c>
      <c r="B1219" s="77"/>
      <c r="C1219" s="77"/>
      <c r="D1219" s="77"/>
      <c r="E1219" s="77"/>
      <c r="F1219" s="140"/>
      <c r="G1219" s="140"/>
    </row>
    <row r="1220" spans="1:7" x14ac:dyDescent="0.25">
      <c r="A1220" s="139" t="s">
        <v>65</v>
      </c>
      <c r="B1220" s="77"/>
      <c r="C1220" s="77"/>
      <c r="D1220" s="77"/>
      <c r="E1220" s="77"/>
      <c r="F1220" s="140"/>
      <c r="G1220" s="140"/>
    </row>
    <row r="1221" spans="1:7" x14ac:dyDescent="0.25">
      <c r="A1221" s="139" t="s">
        <v>65</v>
      </c>
      <c r="B1221" s="77"/>
      <c r="C1221" s="77"/>
      <c r="D1221" s="77"/>
      <c r="E1221" s="77"/>
      <c r="F1221" s="140"/>
      <c r="G1221" s="140"/>
    </row>
    <row r="1222" spans="1:7" x14ac:dyDescent="0.25">
      <c r="A1222" s="139" t="s">
        <v>65</v>
      </c>
      <c r="B1222" s="77"/>
      <c r="C1222" s="77"/>
      <c r="D1222" s="77"/>
      <c r="E1222" s="77"/>
      <c r="F1222" s="140"/>
      <c r="G1222" s="140"/>
    </row>
    <row r="1223" spans="1:7" x14ac:dyDescent="0.25">
      <c r="A1223" s="139" t="s">
        <v>65</v>
      </c>
      <c r="B1223" s="77"/>
      <c r="C1223" s="77"/>
      <c r="D1223" s="77"/>
      <c r="E1223" s="77"/>
      <c r="F1223" s="140"/>
      <c r="G1223" s="140"/>
    </row>
    <row r="1224" spans="1:7" x14ac:dyDescent="0.25">
      <c r="A1224" s="139" t="s">
        <v>65</v>
      </c>
      <c r="B1224" s="77"/>
      <c r="C1224" s="77"/>
      <c r="D1224" s="77"/>
      <c r="E1224" s="77"/>
      <c r="F1224" s="140"/>
      <c r="G1224" s="140"/>
    </row>
    <row r="1225" spans="1:7" x14ac:dyDescent="0.25">
      <c r="A1225" s="139" t="s">
        <v>65</v>
      </c>
      <c r="B1225" s="77"/>
      <c r="C1225" s="77"/>
      <c r="D1225" s="77"/>
      <c r="E1225" s="77"/>
      <c r="F1225" s="140"/>
      <c r="G1225" s="140"/>
    </row>
    <row r="1226" spans="1:7" x14ac:dyDescent="0.25">
      <c r="A1226" s="139" t="s">
        <v>65</v>
      </c>
      <c r="B1226" s="77"/>
      <c r="C1226" s="77"/>
      <c r="D1226" s="77"/>
      <c r="E1226" s="77"/>
      <c r="F1226" s="140"/>
      <c r="G1226" s="140"/>
    </row>
    <row r="1227" spans="1:7" x14ac:dyDescent="0.25">
      <c r="A1227" s="139" t="s">
        <v>65</v>
      </c>
      <c r="B1227" s="77"/>
      <c r="C1227" s="77"/>
      <c r="D1227" s="77"/>
      <c r="E1227" s="77"/>
      <c r="F1227" s="140"/>
      <c r="G1227" s="140"/>
    </row>
    <row r="1228" spans="1:7" x14ac:dyDescent="0.25">
      <c r="A1228" s="139" t="s">
        <v>65</v>
      </c>
      <c r="B1228" s="77"/>
      <c r="C1228" s="77"/>
      <c r="D1228" s="77"/>
      <c r="E1228" s="77"/>
      <c r="F1228" s="140"/>
      <c r="G1228" s="140"/>
    </row>
    <row r="1229" spans="1:7" x14ac:dyDescent="0.25">
      <c r="A1229" s="139" t="s">
        <v>65</v>
      </c>
      <c r="B1229" s="77"/>
      <c r="C1229" s="77"/>
      <c r="D1229" s="77"/>
      <c r="E1229" s="77"/>
      <c r="F1229" s="140"/>
      <c r="G1229" s="140"/>
    </row>
    <row r="1230" spans="1:7" x14ac:dyDescent="0.25">
      <c r="A1230" s="139" t="s">
        <v>65</v>
      </c>
      <c r="B1230" s="77"/>
      <c r="C1230" s="77"/>
      <c r="D1230" s="77"/>
      <c r="E1230" s="77"/>
      <c r="F1230" s="140"/>
      <c r="G1230" s="140"/>
    </row>
    <row r="1231" spans="1:7" x14ac:dyDescent="0.25">
      <c r="A1231" s="139" t="s">
        <v>65</v>
      </c>
      <c r="B1231" s="77"/>
      <c r="C1231" s="77"/>
      <c r="D1231" s="77"/>
      <c r="E1231" s="77"/>
      <c r="F1231" s="140"/>
      <c r="G1231" s="140"/>
    </row>
    <row r="1232" spans="1:7" x14ac:dyDescent="0.25">
      <c r="A1232" s="139" t="s">
        <v>65</v>
      </c>
      <c r="B1232" s="77"/>
      <c r="C1232" s="77"/>
      <c r="D1232" s="77"/>
      <c r="E1232" s="77"/>
      <c r="F1232" s="140"/>
      <c r="G1232" s="140"/>
    </row>
    <row r="1233" spans="1:7" x14ac:dyDescent="0.25">
      <c r="A1233" s="139" t="s">
        <v>65</v>
      </c>
      <c r="B1233" s="77"/>
      <c r="C1233" s="77"/>
      <c r="D1233" s="77"/>
      <c r="E1233" s="77"/>
      <c r="F1233" s="140"/>
      <c r="G1233" s="140"/>
    </row>
    <row r="1234" spans="1:7" x14ac:dyDescent="0.25">
      <c r="A1234" s="139" t="s">
        <v>65</v>
      </c>
      <c r="B1234" s="77"/>
      <c r="C1234" s="77"/>
      <c r="D1234" s="77"/>
      <c r="E1234" s="77"/>
      <c r="F1234" s="140"/>
      <c r="G1234" s="140"/>
    </row>
    <row r="1235" spans="1:7" x14ac:dyDescent="0.25">
      <c r="A1235" s="139" t="s">
        <v>65</v>
      </c>
      <c r="B1235" s="77"/>
      <c r="C1235" s="77"/>
      <c r="D1235" s="77"/>
      <c r="E1235" s="77"/>
      <c r="F1235" s="140"/>
      <c r="G1235" s="140"/>
    </row>
    <row r="1236" spans="1:7" x14ac:dyDescent="0.25">
      <c r="A1236" s="139" t="s">
        <v>65</v>
      </c>
      <c r="B1236" s="77"/>
      <c r="C1236" s="77"/>
      <c r="D1236" s="77"/>
      <c r="E1236" s="77"/>
      <c r="F1236" s="140"/>
      <c r="G1236" s="140"/>
    </row>
    <row r="1237" spans="1:7" x14ac:dyDescent="0.25">
      <c r="A1237" s="139" t="s">
        <v>65</v>
      </c>
      <c r="B1237" s="77"/>
      <c r="C1237" s="77"/>
      <c r="D1237" s="77"/>
      <c r="E1237" s="77"/>
      <c r="F1237" s="140"/>
      <c r="G1237" s="140"/>
    </row>
    <row r="1238" spans="1:7" ht="15.75" thickBot="1" x14ac:dyDescent="0.3">
      <c r="A1238" s="141" t="s">
        <v>65</v>
      </c>
      <c r="B1238" s="142"/>
      <c r="C1238" s="142"/>
      <c r="D1238" s="142"/>
      <c r="E1238" s="142"/>
      <c r="F1238" s="143"/>
      <c r="G1238" s="143"/>
    </row>
    <row r="1239" spans="1:7" ht="15.75" thickBot="1" x14ac:dyDescent="0.3">
      <c r="E1239" s="291"/>
    </row>
    <row r="1240" spans="1:7" x14ac:dyDescent="0.25">
      <c r="A1240" s="59" t="str">
        <f>N_1!B363</f>
        <v>Kraftwerk 14</v>
      </c>
      <c r="B1240" s="290" t="s">
        <v>63</v>
      </c>
      <c r="C1240" s="290" t="s">
        <v>64</v>
      </c>
      <c r="D1240" s="81" t="s">
        <v>72</v>
      </c>
      <c r="E1240" s="294" t="s">
        <v>73</v>
      </c>
      <c r="F1240" s="109" t="s">
        <v>2</v>
      </c>
      <c r="G1240" s="109"/>
    </row>
    <row r="1241" spans="1:7" x14ac:dyDescent="0.25">
      <c r="A1241" s="76" t="str">
        <f>N_1!B366</f>
        <v>Erzeugungsauslagen</v>
      </c>
      <c r="B1241" s="60">
        <f>SUM(B1243:B1282)</f>
        <v>0</v>
      </c>
      <c r="C1241" s="60">
        <f>SUM(C1243:C1282)</f>
        <v>0</v>
      </c>
      <c r="D1241" s="89">
        <f>SUM(D1243:D1282)</f>
        <v>0</v>
      </c>
      <c r="E1241" s="89">
        <f>SUM(E1243:E1282)</f>
        <v>0</v>
      </c>
      <c r="F1241" s="106"/>
      <c r="G1241" s="105"/>
    </row>
    <row r="1242" spans="1:7" x14ac:dyDescent="0.25">
      <c r="A1242" s="61"/>
      <c r="B1242" s="89"/>
      <c r="C1242" s="89"/>
      <c r="D1242" s="90"/>
      <c r="E1242" s="452"/>
      <c r="F1242" s="105"/>
      <c r="G1242" s="105"/>
    </row>
    <row r="1243" spans="1:7" x14ac:dyDescent="0.25">
      <c r="A1243" s="139" t="s">
        <v>65</v>
      </c>
      <c r="B1243" s="77">
        <v>0</v>
      </c>
      <c r="C1243" s="77">
        <v>0</v>
      </c>
      <c r="D1243" s="77"/>
      <c r="E1243" s="77"/>
      <c r="F1243" s="140"/>
      <c r="G1243" s="140"/>
    </row>
    <row r="1244" spans="1:7" x14ac:dyDescent="0.25">
      <c r="A1244" s="139" t="s">
        <v>65</v>
      </c>
      <c r="B1244" s="77"/>
      <c r="C1244" s="77"/>
      <c r="D1244" s="77"/>
      <c r="E1244" s="77"/>
      <c r="F1244" s="140"/>
      <c r="G1244" s="140"/>
    </row>
    <row r="1245" spans="1:7" x14ac:dyDescent="0.25">
      <c r="A1245" s="139" t="s">
        <v>65</v>
      </c>
      <c r="B1245" s="77"/>
      <c r="C1245" s="77"/>
      <c r="D1245" s="77"/>
      <c r="E1245" s="77"/>
      <c r="F1245" s="140"/>
      <c r="G1245" s="140"/>
    </row>
    <row r="1246" spans="1:7" x14ac:dyDescent="0.25">
      <c r="A1246" s="139" t="s">
        <v>65</v>
      </c>
      <c r="B1246" s="77"/>
      <c r="C1246" s="77"/>
      <c r="D1246" s="77"/>
      <c r="E1246" s="77"/>
      <c r="F1246" s="140"/>
      <c r="G1246" s="140"/>
    </row>
    <row r="1247" spans="1:7" x14ac:dyDescent="0.25">
      <c r="A1247" s="139" t="s">
        <v>65</v>
      </c>
      <c r="B1247" s="77"/>
      <c r="C1247" s="77"/>
      <c r="D1247" s="77"/>
      <c r="E1247" s="77"/>
      <c r="F1247" s="140"/>
      <c r="G1247" s="140"/>
    </row>
    <row r="1248" spans="1:7" x14ac:dyDescent="0.25">
      <c r="A1248" s="139" t="s">
        <v>65</v>
      </c>
      <c r="B1248" s="77"/>
      <c r="C1248" s="77"/>
      <c r="D1248" s="77"/>
      <c r="E1248" s="77"/>
      <c r="F1248" s="140"/>
      <c r="G1248" s="140"/>
    </row>
    <row r="1249" spans="1:7" x14ac:dyDescent="0.25">
      <c r="A1249" s="139" t="s">
        <v>65</v>
      </c>
      <c r="B1249" s="77"/>
      <c r="C1249" s="77"/>
      <c r="D1249" s="77"/>
      <c r="E1249" s="77"/>
      <c r="F1249" s="140"/>
      <c r="G1249" s="140"/>
    </row>
    <row r="1250" spans="1:7" x14ac:dyDescent="0.25">
      <c r="A1250" s="139" t="s">
        <v>65</v>
      </c>
      <c r="B1250" s="77"/>
      <c r="C1250" s="77"/>
      <c r="D1250" s="77"/>
      <c r="E1250" s="77"/>
      <c r="F1250" s="140"/>
      <c r="G1250" s="140"/>
    </row>
    <row r="1251" spans="1:7" x14ac:dyDescent="0.25">
      <c r="A1251" s="139" t="s">
        <v>65</v>
      </c>
      <c r="B1251" s="77"/>
      <c r="C1251" s="77"/>
      <c r="D1251" s="77"/>
      <c r="E1251" s="77"/>
      <c r="F1251" s="140"/>
      <c r="G1251" s="140"/>
    </row>
    <row r="1252" spans="1:7" x14ac:dyDescent="0.25">
      <c r="A1252" s="139" t="s">
        <v>65</v>
      </c>
      <c r="B1252" s="77"/>
      <c r="C1252" s="77"/>
      <c r="D1252" s="77"/>
      <c r="E1252" s="77"/>
      <c r="F1252" s="140"/>
      <c r="G1252" s="140"/>
    </row>
    <row r="1253" spans="1:7" x14ac:dyDescent="0.25">
      <c r="A1253" s="139" t="s">
        <v>65</v>
      </c>
      <c r="B1253" s="77"/>
      <c r="C1253" s="77"/>
      <c r="D1253" s="77"/>
      <c r="E1253" s="77"/>
      <c r="F1253" s="140"/>
      <c r="G1253" s="140"/>
    </row>
    <row r="1254" spans="1:7" x14ac:dyDescent="0.25">
      <c r="A1254" s="139" t="s">
        <v>65</v>
      </c>
      <c r="B1254" s="77"/>
      <c r="C1254" s="77"/>
      <c r="D1254" s="77"/>
      <c r="E1254" s="77"/>
      <c r="F1254" s="140"/>
      <c r="G1254" s="140"/>
    </row>
    <row r="1255" spans="1:7" x14ac:dyDescent="0.25">
      <c r="A1255" s="139" t="s">
        <v>65</v>
      </c>
      <c r="B1255" s="77"/>
      <c r="C1255" s="77"/>
      <c r="D1255" s="77"/>
      <c r="E1255" s="77"/>
      <c r="F1255" s="140"/>
      <c r="G1255" s="140"/>
    </row>
    <row r="1256" spans="1:7" x14ac:dyDescent="0.25">
      <c r="A1256" s="139" t="s">
        <v>65</v>
      </c>
      <c r="B1256" s="77"/>
      <c r="C1256" s="77"/>
      <c r="D1256" s="77"/>
      <c r="E1256" s="77"/>
      <c r="F1256" s="140"/>
      <c r="G1256" s="140"/>
    </row>
    <row r="1257" spans="1:7" x14ac:dyDescent="0.25">
      <c r="A1257" s="139" t="s">
        <v>65</v>
      </c>
      <c r="B1257" s="77"/>
      <c r="C1257" s="77"/>
      <c r="D1257" s="77"/>
      <c r="E1257" s="77"/>
      <c r="F1257" s="140"/>
      <c r="G1257" s="140"/>
    </row>
    <row r="1258" spans="1:7" x14ac:dyDescent="0.25">
      <c r="A1258" s="139" t="s">
        <v>65</v>
      </c>
      <c r="B1258" s="77"/>
      <c r="C1258" s="77"/>
      <c r="D1258" s="77"/>
      <c r="E1258" s="77"/>
      <c r="F1258" s="140"/>
      <c r="G1258" s="140"/>
    </row>
    <row r="1259" spans="1:7" x14ac:dyDescent="0.25">
      <c r="A1259" s="139" t="s">
        <v>65</v>
      </c>
      <c r="B1259" s="77"/>
      <c r="C1259" s="77"/>
      <c r="D1259" s="77"/>
      <c r="E1259" s="77"/>
      <c r="F1259" s="140"/>
      <c r="G1259" s="140"/>
    </row>
    <row r="1260" spans="1:7" x14ac:dyDescent="0.25">
      <c r="A1260" s="139" t="s">
        <v>65</v>
      </c>
      <c r="B1260" s="77"/>
      <c r="C1260" s="77"/>
      <c r="D1260" s="77"/>
      <c r="E1260" s="77"/>
      <c r="F1260" s="140"/>
      <c r="G1260" s="140"/>
    </row>
    <row r="1261" spans="1:7" x14ac:dyDescent="0.25">
      <c r="A1261" s="139" t="s">
        <v>65</v>
      </c>
      <c r="B1261" s="77"/>
      <c r="C1261" s="77"/>
      <c r="D1261" s="77"/>
      <c r="E1261" s="77"/>
      <c r="F1261" s="140"/>
      <c r="G1261" s="140"/>
    </row>
    <row r="1262" spans="1:7" x14ac:dyDescent="0.25">
      <c r="A1262" s="139" t="s">
        <v>65</v>
      </c>
      <c r="B1262" s="77"/>
      <c r="C1262" s="77"/>
      <c r="D1262" s="77"/>
      <c r="E1262" s="77"/>
      <c r="F1262" s="140"/>
      <c r="G1262" s="140"/>
    </row>
    <row r="1263" spans="1:7" x14ac:dyDescent="0.25">
      <c r="A1263" s="139" t="s">
        <v>65</v>
      </c>
      <c r="B1263" s="77"/>
      <c r="C1263" s="77"/>
      <c r="D1263" s="77"/>
      <c r="E1263" s="77"/>
      <c r="F1263" s="140"/>
      <c r="G1263" s="140"/>
    </row>
    <row r="1264" spans="1:7" x14ac:dyDescent="0.25">
      <c r="A1264" s="139" t="s">
        <v>65</v>
      </c>
      <c r="B1264" s="77"/>
      <c r="C1264" s="77"/>
      <c r="D1264" s="77"/>
      <c r="E1264" s="77"/>
      <c r="F1264" s="140"/>
      <c r="G1264" s="140"/>
    </row>
    <row r="1265" spans="1:7" x14ac:dyDescent="0.25">
      <c r="A1265" s="139" t="s">
        <v>65</v>
      </c>
      <c r="B1265" s="77"/>
      <c r="C1265" s="77"/>
      <c r="D1265" s="77"/>
      <c r="E1265" s="77"/>
      <c r="F1265" s="140"/>
      <c r="G1265" s="140"/>
    </row>
    <row r="1266" spans="1:7" x14ac:dyDescent="0.25">
      <c r="A1266" s="139" t="s">
        <v>65</v>
      </c>
      <c r="B1266" s="77"/>
      <c r="C1266" s="77"/>
      <c r="D1266" s="77"/>
      <c r="E1266" s="77"/>
      <c r="F1266" s="140"/>
      <c r="G1266" s="140"/>
    </row>
    <row r="1267" spans="1:7" x14ac:dyDescent="0.25">
      <c r="A1267" s="139" t="s">
        <v>65</v>
      </c>
      <c r="B1267" s="77"/>
      <c r="C1267" s="77"/>
      <c r="D1267" s="77"/>
      <c r="E1267" s="77"/>
      <c r="F1267" s="140"/>
      <c r="G1267" s="140"/>
    </row>
    <row r="1268" spans="1:7" x14ac:dyDescent="0.25">
      <c r="A1268" s="139" t="s">
        <v>65</v>
      </c>
      <c r="B1268" s="77"/>
      <c r="C1268" s="77"/>
      <c r="D1268" s="77"/>
      <c r="E1268" s="77"/>
      <c r="F1268" s="140"/>
      <c r="G1268" s="140"/>
    </row>
    <row r="1269" spans="1:7" x14ac:dyDescent="0.25">
      <c r="A1269" s="139" t="s">
        <v>65</v>
      </c>
      <c r="B1269" s="77"/>
      <c r="C1269" s="77"/>
      <c r="D1269" s="77"/>
      <c r="E1269" s="77"/>
      <c r="F1269" s="140"/>
      <c r="G1269" s="140"/>
    </row>
    <row r="1270" spans="1:7" x14ac:dyDescent="0.25">
      <c r="A1270" s="139" t="s">
        <v>65</v>
      </c>
      <c r="B1270" s="77"/>
      <c r="C1270" s="77"/>
      <c r="D1270" s="77"/>
      <c r="E1270" s="77"/>
      <c r="F1270" s="140"/>
      <c r="G1270" s="140"/>
    </row>
    <row r="1271" spans="1:7" x14ac:dyDescent="0.25">
      <c r="A1271" s="139" t="s">
        <v>65</v>
      </c>
      <c r="B1271" s="77"/>
      <c r="C1271" s="77"/>
      <c r="D1271" s="77"/>
      <c r="E1271" s="77"/>
      <c r="F1271" s="140"/>
      <c r="G1271" s="140"/>
    </row>
    <row r="1272" spans="1:7" x14ac:dyDescent="0.25">
      <c r="A1272" s="139" t="s">
        <v>65</v>
      </c>
      <c r="B1272" s="77"/>
      <c r="C1272" s="77"/>
      <c r="D1272" s="77"/>
      <c r="E1272" s="77"/>
      <c r="F1272" s="140"/>
      <c r="G1272" s="140"/>
    </row>
    <row r="1273" spans="1:7" x14ac:dyDescent="0.25">
      <c r="A1273" s="139" t="s">
        <v>65</v>
      </c>
      <c r="B1273" s="77"/>
      <c r="C1273" s="77"/>
      <c r="D1273" s="77"/>
      <c r="E1273" s="77"/>
      <c r="F1273" s="140"/>
      <c r="G1273" s="140"/>
    </row>
    <row r="1274" spans="1:7" x14ac:dyDescent="0.25">
      <c r="A1274" s="139" t="s">
        <v>65</v>
      </c>
      <c r="B1274" s="77"/>
      <c r="C1274" s="77"/>
      <c r="D1274" s="77"/>
      <c r="E1274" s="77"/>
      <c r="F1274" s="140"/>
      <c r="G1274" s="140"/>
    </row>
    <row r="1275" spans="1:7" x14ac:dyDescent="0.25">
      <c r="A1275" s="139" t="s">
        <v>65</v>
      </c>
      <c r="B1275" s="77"/>
      <c r="C1275" s="77"/>
      <c r="D1275" s="77"/>
      <c r="E1275" s="77"/>
      <c r="F1275" s="140"/>
      <c r="G1275" s="140"/>
    </row>
    <row r="1276" spans="1:7" x14ac:dyDescent="0.25">
      <c r="A1276" s="139" t="s">
        <v>65</v>
      </c>
      <c r="B1276" s="77"/>
      <c r="C1276" s="77"/>
      <c r="D1276" s="77"/>
      <c r="E1276" s="77"/>
      <c r="F1276" s="140"/>
      <c r="G1276" s="140"/>
    </row>
    <row r="1277" spans="1:7" x14ac:dyDescent="0.25">
      <c r="A1277" s="139" t="s">
        <v>65</v>
      </c>
      <c r="B1277" s="77"/>
      <c r="C1277" s="77"/>
      <c r="D1277" s="77"/>
      <c r="E1277" s="77"/>
      <c r="F1277" s="140"/>
      <c r="G1277" s="140"/>
    </row>
    <row r="1278" spans="1:7" x14ac:dyDescent="0.25">
      <c r="A1278" s="139" t="s">
        <v>65</v>
      </c>
      <c r="B1278" s="77"/>
      <c r="C1278" s="77"/>
      <c r="D1278" s="77"/>
      <c r="E1278" s="77"/>
      <c r="F1278" s="140"/>
      <c r="G1278" s="140"/>
    </row>
    <row r="1279" spans="1:7" x14ac:dyDescent="0.25">
      <c r="A1279" s="139" t="s">
        <v>65</v>
      </c>
      <c r="B1279" s="77"/>
      <c r="C1279" s="77"/>
      <c r="D1279" s="77"/>
      <c r="E1279" s="77"/>
      <c r="F1279" s="140"/>
      <c r="G1279" s="140"/>
    </row>
    <row r="1280" spans="1:7" x14ac:dyDescent="0.25">
      <c r="A1280" s="139" t="s">
        <v>65</v>
      </c>
      <c r="B1280" s="77"/>
      <c r="C1280" s="77"/>
      <c r="D1280" s="77"/>
      <c r="E1280" s="77"/>
      <c r="F1280" s="140"/>
      <c r="G1280" s="140"/>
    </row>
    <row r="1281" spans="1:7" x14ac:dyDescent="0.25">
      <c r="A1281" s="139" t="s">
        <v>65</v>
      </c>
      <c r="B1281" s="77"/>
      <c r="C1281" s="77"/>
      <c r="D1281" s="77"/>
      <c r="E1281" s="77"/>
      <c r="F1281" s="140"/>
      <c r="G1281" s="140"/>
    </row>
    <row r="1282" spans="1:7" ht="15.75" thickBot="1" x14ac:dyDescent="0.3">
      <c r="A1282" s="141" t="s">
        <v>65</v>
      </c>
      <c r="B1282" s="142"/>
      <c r="C1282" s="142"/>
      <c r="D1282" s="142"/>
      <c r="E1282" s="142"/>
      <c r="F1282" s="143"/>
      <c r="G1282" s="143"/>
    </row>
    <row r="1283" spans="1:7" ht="15.75" thickBot="1" x14ac:dyDescent="0.3">
      <c r="E1283" s="291"/>
    </row>
    <row r="1284" spans="1:7" x14ac:dyDescent="0.25">
      <c r="A1284" s="59" t="str">
        <f>N_1!B368</f>
        <v>Kraftwerk 15</v>
      </c>
      <c r="B1284" s="290" t="s">
        <v>63</v>
      </c>
      <c r="C1284" s="290" t="s">
        <v>64</v>
      </c>
      <c r="D1284" s="81" t="s">
        <v>72</v>
      </c>
      <c r="E1284" s="294" t="s">
        <v>73</v>
      </c>
      <c r="F1284" s="109" t="s">
        <v>2</v>
      </c>
      <c r="G1284" s="109"/>
    </row>
    <row r="1285" spans="1:7" x14ac:dyDescent="0.25">
      <c r="A1285" s="76" t="str">
        <f>N_1!B371</f>
        <v>Erzeugungsauslagen</v>
      </c>
      <c r="B1285" s="60">
        <f>SUM(B1287:B1326)</f>
        <v>0</v>
      </c>
      <c r="C1285" s="60">
        <f>SUM(C1287:C1326)</f>
        <v>0</v>
      </c>
      <c r="D1285" s="89">
        <f>SUM(D1287:D1326)</f>
        <v>0</v>
      </c>
      <c r="E1285" s="89">
        <f>SUM(E1287:E1326)</f>
        <v>0</v>
      </c>
      <c r="F1285" s="106"/>
      <c r="G1285" s="105"/>
    </row>
    <row r="1286" spans="1:7" x14ac:dyDescent="0.25">
      <c r="A1286" s="61"/>
      <c r="B1286" s="89"/>
      <c r="C1286" s="89"/>
      <c r="D1286" s="90"/>
      <c r="E1286" s="452"/>
      <c r="F1286" s="105"/>
      <c r="G1286" s="105"/>
    </row>
    <row r="1287" spans="1:7" x14ac:dyDescent="0.25">
      <c r="A1287" s="139" t="s">
        <v>65</v>
      </c>
      <c r="B1287" s="77">
        <v>0</v>
      </c>
      <c r="C1287" s="77">
        <v>0</v>
      </c>
      <c r="D1287" s="77"/>
      <c r="E1287" s="77"/>
      <c r="F1287" s="140"/>
      <c r="G1287" s="140"/>
    </row>
    <row r="1288" spans="1:7" x14ac:dyDescent="0.25">
      <c r="A1288" s="139" t="s">
        <v>65</v>
      </c>
      <c r="B1288" s="77"/>
      <c r="C1288" s="77"/>
      <c r="D1288" s="77"/>
      <c r="E1288" s="77"/>
      <c r="F1288" s="140"/>
      <c r="G1288" s="140"/>
    </row>
    <row r="1289" spans="1:7" x14ac:dyDescent="0.25">
      <c r="A1289" s="139" t="s">
        <v>65</v>
      </c>
      <c r="B1289" s="77"/>
      <c r="C1289" s="77"/>
      <c r="D1289" s="77"/>
      <c r="E1289" s="77"/>
      <c r="F1289" s="140"/>
      <c r="G1289" s="140"/>
    </row>
    <row r="1290" spans="1:7" x14ac:dyDescent="0.25">
      <c r="A1290" s="139" t="s">
        <v>65</v>
      </c>
      <c r="B1290" s="77"/>
      <c r="C1290" s="77"/>
      <c r="D1290" s="77"/>
      <c r="E1290" s="77"/>
      <c r="F1290" s="140"/>
      <c r="G1290" s="140"/>
    </row>
    <row r="1291" spans="1:7" x14ac:dyDescent="0.25">
      <c r="A1291" s="139" t="s">
        <v>65</v>
      </c>
      <c r="B1291" s="77"/>
      <c r="C1291" s="77"/>
      <c r="D1291" s="77"/>
      <c r="E1291" s="77"/>
      <c r="F1291" s="140"/>
      <c r="G1291" s="140"/>
    </row>
    <row r="1292" spans="1:7" x14ac:dyDescent="0.25">
      <c r="A1292" s="139" t="s">
        <v>65</v>
      </c>
      <c r="B1292" s="77"/>
      <c r="C1292" s="77"/>
      <c r="D1292" s="77"/>
      <c r="E1292" s="77"/>
      <c r="F1292" s="140"/>
      <c r="G1292" s="140"/>
    </row>
    <row r="1293" spans="1:7" x14ac:dyDescent="0.25">
      <c r="A1293" s="139" t="s">
        <v>65</v>
      </c>
      <c r="B1293" s="77"/>
      <c r="C1293" s="77"/>
      <c r="D1293" s="77"/>
      <c r="E1293" s="77"/>
      <c r="F1293" s="140"/>
      <c r="G1293" s="140"/>
    </row>
    <row r="1294" spans="1:7" x14ac:dyDescent="0.25">
      <c r="A1294" s="139" t="s">
        <v>65</v>
      </c>
      <c r="B1294" s="77"/>
      <c r="C1294" s="77"/>
      <c r="D1294" s="77"/>
      <c r="E1294" s="77"/>
      <c r="F1294" s="140"/>
      <c r="G1294" s="140"/>
    </row>
    <row r="1295" spans="1:7" x14ac:dyDescent="0.25">
      <c r="A1295" s="139" t="s">
        <v>65</v>
      </c>
      <c r="B1295" s="77"/>
      <c r="C1295" s="77"/>
      <c r="D1295" s="77"/>
      <c r="E1295" s="77"/>
      <c r="F1295" s="140"/>
      <c r="G1295" s="140"/>
    </row>
    <row r="1296" spans="1:7" x14ac:dyDescent="0.25">
      <c r="A1296" s="139" t="s">
        <v>65</v>
      </c>
      <c r="B1296" s="77"/>
      <c r="C1296" s="77"/>
      <c r="D1296" s="77"/>
      <c r="E1296" s="77"/>
      <c r="F1296" s="140"/>
      <c r="G1296" s="140"/>
    </row>
    <row r="1297" spans="1:7" x14ac:dyDescent="0.25">
      <c r="A1297" s="139" t="s">
        <v>65</v>
      </c>
      <c r="B1297" s="77"/>
      <c r="C1297" s="77"/>
      <c r="D1297" s="77"/>
      <c r="E1297" s="77"/>
      <c r="F1297" s="140"/>
      <c r="G1297" s="140"/>
    </row>
    <row r="1298" spans="1:7" x14ac:dyDescent="0.25">
      <c r="A1298" s="139" t="s">
        <v>65</v>
      </c>
      <c r="B1298" s="77"/>
      <c r="C1298" s="77"/>
      <c r="D1298" s="77"/>
      <c r="E1298" s="77"/>
      <c r="F1298" s="140"/>
      <c r="G1298" s="140"/>
    </row>
    <row r="1299" spans="1:7" x14ac:dyDescent="0.25">
      <c r="A1299" s="139" t="s">
        <v>65</v>
      </c>
      <c r="B1299" s="77"/>
      <c r="C1299" s="77"/>
      <c r="D1299" s="77"/>
      <c r="E1299" s="77"/>
      <c r="F1299" s="140"/>
      <c r="G1299" s="140"/>
    </row>
    <row r="1300" spans="1:7" x14ac:dyDescent="0.25">
      <c r="A1300" s="139" t="s">
        <v>65</v>
      </c>
      <c r="B1300" s="77"/>
      <c r="C1300" s="77"/>
      <c r="D1300" s="77"/>
      <c r="E1300" s="77"/>
      <c r="F1300" s="140"/>
      <c r="G1300" s="140"/>
    </row>
    <row r="1301" spans="1:7" x14ac:dyDescent="0.25">
      <c r="A1301" s="139" t="s">
        <v>65</v>
      </c>
      <c r="B1301" s="77"/>
      <c r="C1301" s="77"/>
      <c r="D1301" s="77"/>
      <c r="E1301" s="77"/>
      <c r="F1301" s="140"/>
      <c r="G1301" s="140"/>
    </row>
    <row r="1302" spans="1:7" x14ac:dyDescent="0.25">
      <c r="A1302" s="139" t="s">
        <v>65</v>
      </c>
      <c r="B1302" s="77"/>
      <c r="C1302" s="77"/>
      <c r="D1302" s="77"/>
      <c r="E1302" s="77"/>
      <c r="F1302" s="140"/>
      <c r="G1302" s="140"/>
    </row>
    <row r="1303" spans="1:7" x14ac:dyDescent="0.25">
      <c r="A1303" s="139" t="s">
        <v>65</v>
      </c>
      <c r="B1303" s="77"/>
      <c r="C1303" s="77"/>
      <c r="D1303" s="77"/>
      <c r="E1303" s="77"/>
      <c r="F1303" s="140"/>
      <c r="G1303" s="140"/>
    </row>
    <row r="1304" spans="1:7" x14ac:dyDescent="0.25">
      <c r="A1304" s="139" t="s">
        <v>65</v>
      </c>
      <c r="B1304" s="77"/>
      <c r="C1304" s="77"/>
      <c r="D1304" s="77"/>
      <c r="E1304" s="77"/>
      <c r="F1304" s="140"/>
      <c r="G1304" s="140"/>
    </row>
    <row r="1305" spans="1:7" x14ac:dyDescent="0.25">
      <c r="A1305" s="139" t="s">
        <v>65</v>
      </c>
      <c r="B1305" s="77"/>
      <c r="C1305" s="77"/>
      <c r="D1305" s="77"/>
      <c r="E1305" s="77"/>
      <c r="F1305" s="140"/>
      <c r="G1305" s="140"/>
    </row>
    <row r="1306" spans="1:7" x14ac:dyDescent="0.25">
      <c r="A1306" s="139" t="s">
        <v>65</v>
      </c>
      <c r="B1306" s="77"/>
      <c r="C1306" s="77"/>
      <c r="D1306" s="77"/>
      <c r="E1306" s="77"/>
      <c r="F1306" s="140"/>
      <c r="G1306" s="140"/>
    </row>
    <row r="1307" spans="1:7" x14ac:dyDescent="0.25">
      <c r="A1307" s="139" t="s">
        <v>65</v>
      </c>
      <c r="B1307" s="77"/>
      <c r="C1307" s="77"/>
      <c r="D1307" s="77"/>
      <c r="E1307" s="77"/>
      <c r="F1307" s="140"/>
      <c r="G1307" s="140"/>
    </row>
    <row r="1308" spans="1:7" x14ac:dyDescent="0.25">
      <c r="A1308" s="139" t="s">
        <v>65</v>
      </c>
      <c r="B1308" s="77"/>
      <c r="C1308" s="77"/>
      <c r="D1308" s="77"/>
      <c r="E1308" s="77"/>
      <c r="F1308" s="140"/>
      <c r="G1308" s="140"/>
    </row>
    <row r="1309" spans="1:7" x14ac:dyDescent="0.25">
      <c r="A1309" s="139" t="s">
        <v>65</v>
      </c>
      <c r="B1309" s="77"/>
      <c r="C1309" s="77"/>
      <c r="D1309" s="77"/>
      <c r="E1309" s="77"/>
      <c r="F1309" s="140"/>
      <c r="G1309" s="140"/>
    </row>
    <row r="1310" spans="1:7" x14ac:dyDescent="0.25">
      <c r="A1310" s="139" t="s">
        <v>65</v>
      </c>
      <c r="B1310" s="77"/>
      <c r="C1310" s="77"/>
      <c r="D1310" s="77"/>
      <c r="E1310" s="77"/>
      <c r="F1310" s="140"/>
      <c r="G1310" s="140"/>
    </row>
    <row r="1311" spans="1:7" x14ac:dyDescent="0.25">
      <c r="A1311" s="139" t="s">
        <v>65</v>
      </c>
      <c r="B1311" s="77"/>
      <c r="C1311" s="77"/>
      <c r="D1311" s="77"/>
      <c r="E1311" s="77"/>
      <c r="F1311" s="140"/>
      <c r="G1311" s="140"/>
    </row>
    <row r="1312" spans="1:7" x14ac:dyDescent="0.25">
      <c r="A1312" s="139" t="s">
        <v>65</v>
      </c>
      <c r="B1312" s="77"/>
      <c r="C1312" s="77"/>
      <c r="D1312" s="77"/>
      <c r="E1312" s="77"/>
      <c r="F1312" s="140"/>
      <c r="G1312" s="140"/>
    </row>
    <row r="1313" spans="1:7" x14ac:dyDescent="0.25">
      <c r="A1313" s="139" t="s">
        <v>65</v>
      </c>
      <c r="B1313" s="77"/>
      <c r="C1313" s="77"/>
      <c r="D1313" s="77"/>
      <c r="E1313" s="77"/>
      <c r="F1313" s="140"/>
      <c r="G1313" s="140"/>
    </row>
    <row r="1314" spans="1:7" x14ac:dyDescent="0.25">
      <c r="A1314" s="139" t="s">
        <v>65</v>
      </c>
      <c r="B1314" s="77"/>
      <c r="C1314" s="77"/>
      <c r="D1314" s="77"/>
      <c r="E1314" s="77"/>
      <c r="F1314" s="140"/>
      <c r="G1314" s="140"/>
    </row>
    <row r="1315" spans="1:7" x14ac:dyDescent="0.25">
      <c r="A1315" s="139" t="s">
        <v>65</v>
      </c>
      <c r="B1315" s="77"/>
      <c r="C1315" s="77"/>
      <c r="D1315" s="77"/>
      <c r="E1315" s="77"/>
      <c r="F1315" s="140"/>
      <c r="G1315" s="140"/>
    </row>
    <row r="1316" spans="1:7" x14ac:dyDescent="0.25">
      <c r="A1316" s="139" t="s">
        <v>65</v>
      </c>
      <c r="B1316" s="77"/>
      <c r="C1316" s="77"/>
      <c r="D1316" s="77"/>
      <c r="E1316" s="77"/>
      <c r="F1316" s="140"/>
      <c r="G1316" s="140"/>
    </row>
    <row r="1317" spans="1:7" x14ac:dyDescent="0.25">
      <c r="A1317" s="139" t="s">
        <v>65</v>
      </c>
      <c r="B1317" s="77"/>
      <c r="C1317" s="77"/>
      <c r="D1317" s="77"/>
      <c r="E1317" s="77"/>
      <c r="F1317" s="140"/>
      <c r="G1317" s="140"/>
    </row>
    <row r="1318" spans="1:7" x14ac:dyDescent="0.25">
      <c r="A1318" s="139" t="s">
        <v>65</v>
      </c>
      <c r="B1318" s="77"/>
      <c r="C1318" s="77"/>
      <c r="D1318" s="77"/>
      <c r="E1318" s="77"/>
      <c r="F1318" s="140"/>
      <c r="G1318" s="140"/>
    </row>
    <row r="1319" spans="1:7" x14ac:dyDescent="0.25">
      <c r="A1319" s="139" t="s">
        <v>65</v>
      </c>
      <c r="B1319" s="77"/>
      <c r="C1319" s="77"/>
      <c r="D1319" s="77"/>
      <c r="E1319" s="77"/>
      <c r="F1319" s="140"/>
      <c r="G1319" s="140"/>
    </row>
    <row r="1320" spans="1:7" x14ac:dyDescent="0.25">
      <c r="A1320" s="139" t="s">
        <v>65</v>
      </c>
      <c r="B1320" s="77"/>
      <c r="C1320" s="77"/>
      <c r="D1320" s="77"/>
      <c r="E1320" s="77"/>
      <c r="F1320" s="140"/>
      <c r="G1320" s="140"/>
    </row>
    <row r="1321" spans="1:7" x14ac:dyDescent="0.25">
      <c r="A1321" s="139" t="s">
        <v>65</v>
      </c>
      <c r="B1321" s="77"/>
      <c r="C1321" s="77"/>
      <c r="D1321" s="77"/>
      <c r="E1321" s="77"/>
      <c r="F1321" s="140"/>
      <c r="G1321" s="140"/>
    </row>
    <row r="1322" spans="1:7" x14ac:dyDescent="0.25">
      <c r="A1322" s="139" t="s">
        <v>65</v>
      </c>
      <c r="B1322" s="77"/>
      <c r="C1322" s="77"/>
      <c r="D1322" s="77"/>
      <c r="E1322" s="77"/>
      <c r="F1322" s="140"/>
      <c r="G1322" s="140"/>
    </row>
    <row r="1323" spans="1:7" x14ac:dyDescent="0.25">
      <c r="A1323" s="139" t="s">
        <v>65</v>
      </c>
      <c r="B1323" s="77"/>
      <c r="C1323" s="77"/>
      <c r="D1323" s="77"/>
      <c r="E1323" s="77"/>
      <c r="F1323" s="140"/>
      <c r="G1323" s="140"/>
    </row>
    <row r="1324" spans="1:7" x14ac:dyDescent="0.25">
      <c r="A1324" s="139" t="s">
        <v>65</v>
      </c>
      <c r="B1324" s="77"/>
      <c r="C1324" s="77"/>
      <c r="D1324" s="77"/>
      <c r="E1324" s="77"/>
      <c r="F1324" s="140"/>
      <c r="G1324" s="140"/>
    </row>
    <row r="1325" spans="1:7" x14ac:dyDescent="0.25">
      <c r="A1325" s="139" t="s">
        <v>65</v>
      </c>
      <c r="B1325" s="77"/>
      <c r="C1325" s="77"/>
      <c r="D1325" s="77"/>
      <c r="E1325" s="77"/>
      <c r="F1325" s="140"/>
      <c r="G1325" s="140"/>
    </row>
    <row r="1326" spans="1:7" ht="15.75" thickBot="1" x14ac:dyDescent="0.3">
      <c r="A1326" s="141" t="s">
        <v>65</v>
      </c>
      <c r="B1326" s="142"/>
      <c r="C1326" s="142"/>
      <c r="D1326" s="142"/>
      <c r="E1326" s="142"/>
      <c r="F1326" s="143"/>
      <c r="G1326" s="143"/>
    </row>
  </sheetData>
  <sheetProtection algorithmName="SHA-512" hashValue="m2mDDAkr//wtqrrKPRdZNaMFaFT86Nio5sUOoOVuj0DXDf16HazgK6etUEGGQmSdAKL/EwJ8hlNG9Y9meksaXQ==" saltValue="V/lOiea8UmatkeMkaCupCA==" spinCount="100000" sheet="1" objects="1" scenarios="1"/>
  <dataValidations count="1">
    <dataValidation allowBlank="1" showInputMessage="1" sqref="E671:F710 E715:F754 E759:F798 E803:F842 E847:F886 E891:F930 E935:F974 E979:F1018 E1023:F1062 E1067:F1106 E96:E135 E140:E179 E184:E223 E228:E267 E272:E311 E316:E355 E360:E399 E1287:F1326 E8:E47 E52:E91 E1111:F1150 E1155:F1194 E1199:F1238 E1243:F1282 E404:E444 E448:E488 E492:E532 E536:E576 E580:E620 E624:E664" xr:uid="{00000000-0002-0000-0400-000000000000}"/>
  </dataValidations>
  <pageMargins left="0.7" right="0.7" top="0.78740157499999996" bottom="0.78740157499999996" header="0.3" footer="0.3"/>
  <pageSetup paperSize="9" orientation="portrait" r:id="rId1"/>
  <tableParts count="25">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s>
  <extLst>
    <ext xmlns:x14="http://schemas.microsoft.com/office/spreadsheetml/2009/9/main" uri="{CCE6A557-97BC-4b89-ADB6-D9C93CAAB3DF}">
      <x14:dataValidations xmlns:xm="http://schemas.microsoft.com/office/excel/2006/main" count="1">
        <x14:dataValidation type="list" allowBlank="1" showInputMessage="1" xr:uid="{00000000-0002-0000-0400-000001000000}">
          <x14:formula1>
            <xm:f>'+'!$B$10:$B$17</xm:f>
          </x14:formula1>
          <xm:sqref>F8:F47 F52:F91 F96:F135 F140:F179 F184:F223 F228:F267 F272:F311 F316:F355 F360:F399 F404:F444 F448:F488 F492:F532 F536:F576 F580:F620 F624:F664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25F9A-8D00-4AF7-B414-489AA90CA1D9}">
  <sheetPr codeName="Tabelle8">
    <tabColor theme="3" tint="0.79998168889431442"/>
  </sheetPr>
  <dimension ref="A1:F1564"/>
  <sheetViews>
    <sheetView zoomScale="90" zoomScaleNormal="90" workbookViewId="0">
      <selection activeCell="C9" sqref="C9"/>
    </sheetView>
  </sheetViews>
  <sheetFormatPr baseColWidth="10" defaultColWidth="11.42578125" defaultRowHeight="15" x14ac:dyDescent="0.25"/>
  <cols>
    <col min="1" max="1" width="57.85546875" style="1" bestFit="1" customWidth="1"/>
    <col min="2" max="2" width="16.85546875" style="1" bestFit="1" customWidth="1"/>
    <col min="3" max="3" width="33.85546875" style="1" bestFit="1" customWidth="1"/>
    <col min="4" max="4" width="35.140625" style="1" bestFit="1" customWidth="1"/>
    <col min="5" max="5" width="35" style="1" bestFit="1" customWidth="1"/>
    <col min="6" max="6" width="124.28515625" style="1" customWidth="1"/>
    <col min="7" max="16384" width="11.42578125" style="1"/>
  </cols>
  <sheetData>
    <row r="1" spans="1:6" s="416" customFormat="1" ht="23.25" x14ac:dyDescent="0.35">
      <c r="A1" s="453" t="s">
        <v>322</v>
      </c>
    </row>
    <row r="2" spans="1:6" s="416" customFormat="1" x14ac:dyDescent="0.25"/>
    <row r="3" spans="1:6" s="416" customFormat="1" ht="15.75" thickBot="1" x14ac:dyDescent="0.3"/>
    <row r="4" spans="1:6" s="416" customFormat="1" ht="19.5" thickBot="1" x14ac:dyDescent="0.35">
      <c r="A4" s="454" t="s">
        <v>5</v>
      </c>
      <c r="B4" s="455"/>
      <c r="C4" s="456"/>
      <c r="D4" s="457"/>
      <c r="E4" s="458"/>
      <c r="F4" s="459"/>
    </row>
    <row r="5" spans="1:6" s="416" customFormat="1" x14ac:dyDescent="0.25"/>
    <row r="6" spans="1:6" s="416" customFormat="1" x14ac:dyDescent="0.25">
      <c r="A6" s="460" t="str">
        <f>N_1!B22</f>
        <v>Kraftwerk 1</v>
      </c>
      <c r="B6" s="461" t="s">
        <v>66</v>
      </c>
      <c r="C6" s="462" t="s">
        <v>23</v>
      </c>
      <c r="D6" s="463" t="s">
        <v>302</v>
      </c>
      <c r="E6" s="464" t="s">
        <v>42</v>
      </c>
      <c r="F6" s="465" t="s">
        <v>2</v>
      </c>
    </row>
    <row r="7" spans="1:6" s="416" customFormat="1" x14ac:dyDescent="0.25">
      <c r="A7" s="466" t="s">
        <v>215</v>
      </c>
      <c r="B7" s="467"/>
      <c r="C7" s="468">
        <f>SUM(C9:C108)</f>
        <v>0</v>
      </c>
      <c r="D7" s="468">
        <f>SUM(D9:D108)</f>
        <v>0</v>
      </c>
      <c r="E7" s="469"/>
      <c r="F7" s="470"/>
    </row>
    <row r="8" spans="1:6" s="416" customFormat="1" x14ac:dyDescent="0.25">
      <c r="A8" s="471"/>
      <c r="B8" s="467"/>
      <c r="C8" s="467"/>
      <c r="D8" s="472"/>
      <c r="E8" s="469"/>
      <c r="F8" s="470"/>
    </row>
    <row r="9" spans="1:6" x14ac:dyDescent="0.25">
      <c r="A9" s="91" t="s">
        <v>26</v>
      </c>
      <c r="B9" s="92"/>
      <c r="C9" s="93">
        <v>0</v>
      </c>
      <c r="D9" s="96">
        <v>0</v>
      </c>
      <c r="E9" s="98"/>
      <c r="F9" s="100"/>
    </row>
    <row r="10" spans="1:6" x14ac:dyDescent="0.25">
      <c r="A10" s="91" t="s">
        <v>27</v>
      </c>
      <c r="B10" s="92"/>
      <c r="C10" s="93"/>
      <c r="D10" s="96"/>
      <c r="E10" s="98"/>
      <c r="F10" s="100"/>
    </row>
    <row r="11" spans="1:6" x14ac:dyDescent="0.25">
      <c r="A11" s="91" t="s">
        <v>28</v>
      </c>
      <c r="B11" s="92"/>
      <c r="C11" s="93"/>
      <c r="D11" s="96"/>
      <c r="E11" s="98"/>
      <c r="F11" s="100"/>
    </row>
    <row r="12" spans="1:6" x14ac:dyDescent="0.25">
      <c r="A12" s="91" t="s">
        <v>29</v>
      </c>
      <c r="B12" s="92"/>
      <c r="C12" s="93"/>
      <c r="D12" s="96"/>
      <c r="E12" s="98"/>
      <c r="F12" s="100"/>
    </row>
    <row r="13" spans="1:6" x14ac:dyDescent="0.25">
      <c r="A13" s="91" t="s">
        <v>30</v>
      </c>
      <c r="B13" s="92"/>
      <c r="C13" s="93"/>
      <c r="D13" s="96"/>
      <c r="E13" s="98"/>
      <c r="F13" s="100"/>
    </row>
    <row r="14" spans="1:6" x14ac:dyDescent="0.25">
      <c r="A14" s="91" t="s">
        <v>31</v>
      </c>
      <c r="B14" s="92"/>
      <c r="C14" s="93"/>
      <c r="D14" s="96"/>
      <c r="E14" s="98"/>
      <c r="F14" s="100"/>
    </row>
    <row r="15" spans="1:6" x14ac:dyDescent="0.25">
      <c r="A15" s="91" t="s">
        <v>32</v>
      </c>
      <c r="B15" s="92"/>
      <c r="C15" s="93"/>
      <c r="D15" s="96"/>
      <c r="E15" s="98"/>
      <c r="F15" s="100"/>
    </row>
    <row r="16" spans="1:6" x14ac:dyDescent="0.25">
      <c r="A16" s="91" t="s">
        <v>33</v>
      </c>
      <c r="B16" s="92"/>
      <c r="C16" s="93"/>
      <c r="D16" s="96"/>
      <c r="E16" s="98"/>
      <c r="F16" s="100"/>
    </row>
    <row r="17" spans="1:6" x14ac:dyDescent="0.25">
      <c r="A17" s="91" t="s">
        <v>34</v>
      </c>
      <c r="B17" s="92"/>
      <c r="C17" s="93"/>
      <c r="D17" s="96"/>
      <c r="E17" s="98"/>
      <c r="F17" s="100"/>
    </row>
    <row r="18" spans="1:6" x14ac:dyDescent="0.25">
      <c r="A18" s="91" t="s">
        <v>35</v>
      </c>
      <c r="B18" s="92"/>
      <c r="C18" s="93"/>
      <c r="D18" s="96"/>
      <c r="E18" s="98"/>
      <c r="F18" s="100"/>
    </row>
    <row r="19" spans="1:6" x14ac:dyDescent="0.25">
      <c r="A19" s="91" t="s">
        <v>121</v>
      </c>
      <c r="B19" s="92"/>
      <c r="C19" s="93"/>
      <c r="D19" s="96"/>
      <c r="E19" s="98"/>
      <c r="F19" s="100"/>
    </row>
    <row r="20" spans="1:6" x14ac:dyDescent="0.25">
      <c r="A20" s="91" t="s">
        <v>122</v>
      </c>
      <c r="B20" s="92"/>
      <c r="C20" s="93"/>
      <c r="D20" s="96"/>
      <c r="E20" s="98"/>
      <c r="F20" s="100"/>
    </row>
    <row r="21" spans="1:6" x14ac:dyDescent="0.25">
      <c r="A21" s="91" t="s">
        <v>123</v>
      </c>
      <c r="B21" s="92"/>
      <c r="C21" s="93"/>
      <c r="D21" s="96"/>
      <c r="E21" s="98"/>
      <c r="F21" s="100"/>
    </row>
    <row r="22" spans="1:6" x14ac:dyDescent="0.25">
      <c r="A22" s="91" t="s">
        <v>124</v>
      </c>
      <c r="B22" s="92"/>
      <c r="C22" s="93"/>
      <c r="D22" s="96"/>
      <c r="E22" s="98"/>
      <c r="F22" s="100"/>
    </row>
    <row r="23" spans="1:6" x14ac:dyDescent="0.25">
      <c r="A23" s="91" t="s">
        <v>125</v>
      </c>
      <c r="B23" s="92"/>
      <c r="C23" s="93"/>
      <c r="D23" s="96"/>
      <c r="E23" s="98"/>
      <c r="F23" s="100"/>
    </row>
    <row r="24" spans="1:6" x14ac:dyDescent="0.25">
      <c r="A24" s="91" t="s">
        <v>126</v>
      </c>
      <c r="B24" s="92"/>
      <c r="C24" s="93"/>
      <c r="D24" s="96"/>
      <c r="E24" s="98"/>
      <c r="F24" s="100"/>
    </row>
    <row r="25" spans="1:6" x14ac:dyDescent="0.25">
      <c r="A25" s="91" t="s">
        <v>127</v>
      </c>
      <c r="B25" s="92"/>
      <c r="C25" s="93"/>
      <c r="D25" s="96"/>
      <c r="E25" s="98"/>
      <c r="F25" s="100"/>
    </row>
    <row r="26" spans="1:6" x14ac:dyDescent="0.25">
      <c r="A26" s="91" t="s">
        <v>128</v>
      </c>
      <c r="B26" s="92"/>
      <c r="C26" s="93"/>
      <c r="D26" s="96"/>
      <c r="E26" s="98"/>
      <c r="F26" s="100"/>
    </row>
    <row r="27" spans="1:6" x14ac:dyDescent="0.25">
      <c r="A27" s="91" t="s">
        <v>129</v>
      </c>
      <c r="B27" s="92"/>
      <c r="C27" s="93"/>
      <c r="D27" s="96"/>
      <c r="E27" s="98"/>
      <c r="F27" s="100"/>
    </row>
    <row r="28" spans="1:6" x14ac:dyDescent="0.25">
      <c r="A28" s="91" t="s">
        <v>130</v>
      </c>
      <c r="B28" s="92"/>
      <c r="C28" s="93"/>
      <c r="D28" s="96"/>
      <c r="E28" s="98"/>
      <c r="F28" s="100"/>
    </row>
    <row r="29" spans="1:6" x14ac:dyDescent="0.25">
      <c r="A29" s="91" t="s">
        <v>133</v>
      </c>
      <c r="B29" s="92"/>
      <c r="C29" s="93"/>
      <c r="D29" s="96"/>
      <c r="E29" s="98"/>
      <c r="F29" s="100"/>
    </row>
    <row r="30" spans="1:6" x14ac:dyDescent="0.25">
      <c r="A30" s="91" t="s">
        <v>134</v>
      </c>
      <c r="B30" s="92"/>
      <c r="C30" s="93"/>
      <c r="D30" s="96"/>
      <c r="E30" s="98"/>
      <c r="F30" s="100"/>
    </row>
    <row r="31" spans="1:6" x14ac:dyDescent="0.25">
      <c r="A31" s="91" t="s">
        <v>135</v>
      </c>
      <c r="B31" s="92"/>
      <c r="C31" s="93"/>
      <c r="D31" s="96"/>
      <c r="E31" s="98"/>
      <c r="F31" s="100"/>
    </row>
    <row r="32" spans="1:6" x14ac:dyDescent="0.25">
      <c r="A32" s="91" t="s">
        <v>136</v>
      </c>
      <c r="B32" s="92"/>
      <c r="C32" s="93"/>
      <c r="D32" s="96"/>
      <c r="E32" s="98"/>
      <c r="F32" s="100"/>
    </row>
    <row r="33" spans="1:6" x14ac:dyDescent="0.25">
      <c r="A33" s="91" t="s">
        <v>137</v>
      </c>
      <c r="B33" s="92"/>
      <c r="C33" s="93"/>
      <c r="D33" s="96"/>
      <c r="E33" s="98"/>
      <c r="F33" s="100"/>
    </row>
    <row r="34" spans="1:6" x14ac:dyDescent="0.25">
      <c r="A34" s="91" t="s">
        <v>138</v>
      </c>
      <c r="B34" s="92"/>
      <c r="C34" s="93"/>
      <c r="D34" s="96"/>
      <c r="E34" s="98"/>
      <c r="F34" s="100"/>
    </row>
    <row r="35" spans="1:6" x14ac:dyDescent="0.25">
      <c r="A35" s="91" t="s">
        <v>139</v>
      </c>
      <c r="B35" s="92"/>
      <c r="C35" s="93"/>
      <c r="D35" s="96"/>
      <c r="E35" s="98"/>
      <c r="F35" s="100"/>
    </row>
    <row r="36" spans="1:6" x14ac:dyDescent="0.25">
      <c r="A36" s="91" t="s">
        <v>140</v>
      </c>
      <c r="B36" s="92"/>
      <c r="C36" s="93"/>
      <c r="D36" s="96"/>
      <c r="E36" s="98"/>
      <c r="F36" s="100"/>
    </row>
    <row r="37" spans="1:6" x14ac:dyDescent="0.25">
      <c r="A37" s="91" t="s">
        <v>141</v>
      </c>
      <c r="B37" s="92"/>
      <c r="C37" s="93"/>
      <c r="D37" s="96"/>
      <c r="E37" s="98"/>
      <c r="F37" s="100"/>
    </row>
    <row r="38" spans="1:6" x14ac:dyDescent="0.25">
      <c r="A38" s="91" t="s">
        <v>142</v>
      </c>
      <c r="B38" s="92"/>
      <c r="C38" s="93"/>
      <c r="D38" s="96"/>
      <c r="E38" s="98"/>
      <c r="F38" s="100"/>
    </row>
    <row r="39" spans="1:6" x14ac:dyDescent="0.25">
      <c r="A39" s="91" t="s">
        <v>143</v>
      </c>
      <c r="B39" s="92"/>
      <c r="C39" s="93"/>
      <c r="D39" s="96"/>
      <c r="E39" s="98"/>
      <c r="F39" s="100"/>
    </row>
    <row r="40" spans="1:6" x14ac:dyDescent="0.25">
      <c r="A40" s="91" t="s">
        <v>144</v>
      </c>
      <c r="B40" s="92"/>
      <c r="C40" s="93"/>
      <c r="D40" s="96"/>
      <c r="E40" s="98"/>
      <c r="F40" s="100"/>
    </row>
    <row r="41" spans="1:6" x14ac:dyDescent="0.25">
      <c r="A41" s="91" t="s">
        <v>145</v>
      </c>
      <c r="B41" s="92"/>
      <c r="C41" s="93"/>
      <c r="D41" s="96"/>
      <c r="E41" s="98"/>
      <c r="F41" s="100"/>
    </row>
    <row r="42" spans="1:6" x14ac:dyDescent="0.25">
      <c r="A42" s="91" t="s">
        <v>146</v>
      </c>
      <c r="B42" s="92"/>
      <c r="C42" s="93"/>
      <c r="D42" s="96"/>
      <c r="E42" s="98"/>
      <c r="F42" s="100"/>
    </row>
    <row r="43" spans="1:6" x14ac:dyDescent="0.25">
      <c r="A43" s="91" t="s">
        <v>147</v>
      </c>
      <c r="B43" s="92"/>
      <c r="C43" s="93"/>
      <c r="D43" s="96"/>
      <c r="E43" s="98"/>
      <c r="F43" s="100"/>
    </row>
    <row r="44" spans="1:6" x14ac:dyDescent="0.25">
      <c r="A44" s="91" t="s">
        <v>148</v>
      </c>
      <c r="B44" s="92"/>
      <c r="C44" s="93"/>
      <c r="D44" s="96"/>
      <c r="E44" s="98"/>
      <c r="F44" s="100"/>
    </row>
    <row r="45" spans="1:6" x14ac:dyDescent="0.25">
      <c r="A45" s="91" t="s">
        <v>149</v>
      </c>
      <c r="B45" s="92"/>
      <c r="C45" s="93"/>
      <c r="D45" s="96"/>
      <c r="E45" s="98"/>
      <c r="F45" s="100"/>
    </row>
    <row r="46" spans="1:6" x14ac:dyDescent="0.25">
      <c r="A46" s="91" t="s">
        <v>150</v>
      </c>
      <c r="B46" s="92"/>
      <c r="C46" s="93"/>
      <c r="D46" s="96"/>
      <c r="E46" s="98"/>
      <c r="F46" s="100"/>
    </row>
    <row r="47" spans="1:6" x14ac:dyDescent="0.25">
      <c r="A47" s="91" t="s">
        <v>151</v>
      </c>
      <c r="B47" s="92"/>
      <c r="C47" s="93"/>
      <c r="D47" s="96"/>
      <c r="E47" s="98"/>
      <c r="F47" s="100"/>
    </row>
    <row r="48" spans="1:6" s="300" customFormat="1" x14ac:dyDescent="0.25">
      <c r="A48" s="295" t="s">
        <v>152</v>
      </c>
      <c r="B48" s="296"/>
      <c r="C48" s="297"/>
      <c r="D48" s="298"/>
      <c r="E48" s="98"/>
      <c r="F48" s="299"/>
    </row>
    <row r="49" spans="1:6" x14ac:dyDescent="0.25">
      <c r="A49" s="91" t="s">
        <v>223</v>
      </c>
      <c r="B49" s="296"/>
      <c r="C49" s="297"/>
      <c r="D49" s="298"/>
      <c r="E49" s="98"/>
      <c r="F49" s="299"/>
    </row>
    <row r="50" spans="1:6" x14ac:dyDescent="0.25">
      <c r="A50" s="91" t="s">
        <v>224</v>
      </c>
      <c r="B50" s="296"/>
      <c r="C50" s="297"/>
      <c r="D50" s="298"/>
      <c r="E50" s="98"/>
      <c r="F50" s="299"/>
    </row>
    <row r="51" spans="1:6" x14ac:dyDescent="0.25">
      <c r="A51" s="91" t="s">
        <v>225</v>
      </c>
      <c r="B51" s="296"/>
      <c r="C51" s="297"/>
      <c r="D51" s="298"/>
      <c r="E51" s="98"/>
      <c r="F51" s="299"/>
    </row>
    <row r="52" spans="1:6" x14ac:dyDescent="0.25">
      <c r="A52" s="91" t="s">
        <v>226</v>
      </c>
      <c r="B52" s="296"/>
      <c r="C52" s="297"/>
      <c r="D52" s="298"/>
      <c r="E52" s="98"/>
      <c r="F52" s="299"/>
    </row>
    <row r="53" spans="1:6" x14ac:dyDescent="0.25">
      <c r="A53" s="91" t="s">
        <v>227</v>
      </c>
      <c r="B53" s="296"/>
      <c r="C53" s="297"/>
      <c r="D53" s="298"/>
      <c r="E53" s="98"/>
      <c r="F53" s="299"/>
    </row>
    <row r="54" spans="1:6" x14ac:dyDescent="0.25">
      <c r="A54" s="91" t="s">
        <v>228</v>
      </c>
      <c r="B54" s="296"/>
      <c r="C54" s="297"/>
      <c r="D54" s="298"/>
      <c r="E54" s="98"/>
      <c r="F54" s="299"/>
    </row>
    <row r="55" spans="1:6" x14ac:dyDescent="0.25">
      <c r="A55" s="91" t="s">
        <v>229</v>
      </c>
      <c r="B55" s="296"/>
      <c r="C55" s="297"/>
      <c r="D55" s="298"/>
      <c r="E55" s="98"/>
      <c r="F55" s="299"/>
    </row>
    <row r="56" spans="1:6" x14ac:dyDescent="0.25">
      <c r="A56" s="91" t="s">
        <v>230</v>
      </c>
      <c r="B56" s="296"/>
      <c r="C56" s="297"/>
      <c r="D56" s="298"/>
      <c r="E56" s="98"/>
      <c r="F56" s="299"/>
    </row>
    <row r="57" spans="1:6" x14ac:dyDescent="0.25">
      <c r="A57" s="91" t="s">
        <v>231</v>
      </c>
      <c r="B57" s="296"/>
      <c r="C57" s="297"/>
      <c r="D57" s="298"/>
      <c r="E57" s="98"/>
      <c r="F57" s="299"/>
    </row>
    <row r="58" spans="1:6" x14ac:dyDescent="0.25">
      <c r="A58" s="91" t="s">
        <v>232</v>
      </c>
      <c r="B58" s="296"/>
      <c r="C58" s="297"/>
      <c r="D58" s="298"/>
      <c r="E58" s="98"/>
      <c r="F58" s="299"/>
    </row>
    <row r="59" spans="1:6" x14ac:dyDescent="0.25">
      <c r="A59" s="91" t="s">
        <v>233</v>
      </c>
      <c r="B59" s="296"/>
      <c r="C59" s="297"/>
      <c r="D59" s="298"/>
      <c r="E59" s="98"/>
      <c r="F59" s="299"/>
    </row>
    <row r="60" spans="1:6" x14ac:dyDescent="0.25">
      <c r="A60" s="91" t="s">
        <v>234</v>
      </c>
      <c r="B60" s="296"/>
      <c r="C60" s="297"/>
      <c r="D60" s="298"/>
      <c r="E60" s="98"/>
      <c r="F60" s="299"/>
    </row>
    <row r="61" spans="1:6" x14ac:dyDescent="0.25">
      <c r="A61" s="91" t="s">
        <v>235</v>
      </c>
      <c r="B61" s="296"/>
      <c r="C61" s="297"/>
      <c r="D61" s="298"/>
      <c r="E61" s="98"/>
      <c r="F61" s="299"/>
    </row>
    <row r="62" spans="1:6" x14ac:dyDescent="0.25">
      <c r="A62" s="91" t="s">
        <v>236</v>
      </c>
      <c r="B62" s="296"/>
      <c r="C62" s="297"/>
      <c r="D62" s="298"/>
      <c r="E62" s="98"/>
      <c r="F62" s="299"/>
    </row>
    <row r="63" spans="1:6" x14ac:dyDescent="0.25">
      <c r="A63" s="91" t="s">
        <v>237</v>
      </c>
      <c r="B63" s="296"/>
      <c r="C63" s="297"/>
      <c r="D63" s="298"/>
      <c r="E63" s="98"/>
      <c r="F63" s="299"/>
    </row>
    <row r="64" spans="1:6" x14ac:dyDescent="0.25">
      <c r="A64" s="91" t="s">
        <v>238</v>
      </c>
      <c r="B64" s="296"/>
      <c r="C64" s="297"/>
      <c r="D64" s="298"/>
      <c r="E64" s="98"/>
      <c r="F64" s="299"/>
    </row>
    <row r="65" spans="1:6" x14ac:dyDescent="0.25">
      <c r="A65" s="91" t="s">
        <v>239</v>
      </c>
      <c r="B65" s="296"/>
      <c r="C65" s="297"/>
      <c r="D65" s="298"/>
      <c r="E65" s="98"/>
      <c r="F65" s="299"/>
    </row>
    <row r="66" spans="1:6" x14ac:dyDescent="0.25">
      <c r="A66" s="91" t="s">
        <v>240</v>
      </c>
      <c r="B66" s="296"/>
      <c r="C66" s="297"/>
      <c r="D66" s="298"/>
      <c r="E66" s="98"/>
      <c r="F66" s="299"/>
    </row>
    <row r="67" spans="1:6" x14ac:dyDescent="0.25">
      <c r="A67" s="91" t="s">
        <v>241</v>
      </c>
      <c r="B67" s="296"/>
      <c r="C67" s="297"/>
      <c r="D67" s="298"/>
      <c r="E67" s="98"/>
      <c r="F67" s="299"/>
    </row>
    <row r="68" spans="1:6" x14ac:dyDescent="0.25">
      <c r="A68" s="91" t="s">
        <v>242</v>
      </c>
      <c r="B68" s="296"/>
      <c r="C68" s="297"/>
      <c r="D68" s="298"/>
      <c r="E68" s="98"/>
      <c r="F68" s="299"/>
    </row>
    <row r="69" spans="1:6" x14ac:dyDescent="0.25">
      <c r="A69" s="91" t="s">
        <v>243</v>
      </c>
      <c r="B69" s="296"/>
      <c r="C69" s="297"/>
      <c r="D69" s="298"/>
      <c r="E69" s="98"/>
      <c r="F69" s="299"/>
    </row>
    <row r="70" spans="1:6" x14ac:dyDescent="0.25">
      <c r="A70" s="91" t="s">
        <v>244</v>
      </c>
      <c r="B70" s="296"/>
      <c r="C70" s="297"/>
      <c r="D70" s="298"/>
      <c r="E70" s="98"/>
      <c r="F70" s="299"/>
    </row>
    <row r="71" spans="1:6" x14ac:dyDescent="0.25">
      <c r="A71" s="91" t="s">
        <v>245</v>
      </c>
      <c r="B71" s="296"/>
      <c r="C71" s="297"/>
      <c r="D71" s="298"/>
      <c r="E71" s="98"/>
      <c r="F71" s="299"/>
    </row>
    <row r="72" spans="1:6" x14ac:dyDescent="0.25">
      <c r="A72" s="91" t="s">
        <v>246</v>
      </c>
      <c r="B72" s="296"/>
      <c r="C72" s="297"/>
      <c r="D72" s="298"/>
      <c r="E72" s="98"/>
      <c r="F72" s="299"/>
    </row>
    <row r="73" spans="1:6" x14ac:dyDescent="0.25">
      <c r="A73" s="91" t="s">
        <v>247</v>
      </c>
      <c r="B73" s="296"/>
      <c r="C73" s="297"/>
      <c r="D73" s="298"/>
      <c r="E73" s="98"/>
      <c r="F73" s="299"/>
    </row>
    <row r="74" spans="1:6" x14ac:dyDescent="0.25">
      <c r="A74" s="91" t="s">
        <v>248</v>
      </c>
      <c r="B74" s="296"/>
      <c r="C74" s="297"/>
      <c r="D74" s="298"/>
      <c r="E74" s="98"/>
      <c r="F74" s="299"/>
    </row>
    <row r="75" spans="1:6" x14ac:dyDescent="0.25">
      <c r="A75" s="91" t="s">
        <v>249</v>
      </c>
      <c r="B75" s="296"/>
      <c r="C75" s="297"/>
      <c r="D75" s="298"/>
      <c r="E75" s="98"/>
      <c r="F75" s="299"/>
    </row>
    <row r="76" spans="1:6" x14ac:dyDescent="0.25">
      <c r="A76" s="91" t="s">
        <v>250</v>
      </c>
      <c r="B76" s="296"/>
      <c r="C76" s="297"/>
      <c r="D76" s="298"/>
      <c r="E76" s="98"/>
      <c r="F76" s="299"/>
    </row>
    <row r="77" spans="1:6" x14ac:dyDescent="0.25">
      <c r="A77" s="91" t="s">
        <v>251</v>
      </c>
      <c r="B77" s="296"/>
      <c r="C77" s="297"/>
      <c r="D77" s="298"/>
      <c r="E77" s="98"/>
      <c r="F77" s="299"/>
    </row>
    <row r="78" spans="1:6" x14ac:dyDescent="0.25">
      <c r="A78" s="91" t="s">
        <v>252</v>
      </c>
      <c r="B78" s="296"/>
      <c r="C78" s="297"/>
      <c r="D78" s="298"/>
      <c r="E78" s="98"/>
      <c r="F78" s="299"/>
    </row>
    <row r="79" spans="1:6" x14ac:dyDescent="0.25">
      <c r="A79" s="91" t="s">
        <v>253</v>
      </c>
      <c r="B79" s="296"/>
      <c r="C79" s="297"/>
      <c r="D79" s="298"/>
      <c r="E79" s="98"/>
      <c r="F79" s="299"/>
    </row>
    <row r="80" spans="1:6" x14ac:dyDescent="0.25">
      <c r="A80" s="91" t="s">
        <v>254</v>
      </c>
      <c r="B80" s="296"/>
      <c r="C80" s="297"/>
      <c r="D80" s="298"/>
      <c r="E80" s="98"/>
      <c r="F80" s="299"/>
    </row>
    <row r="81" spans="1:6" x14ac:dyDescent="0.25">
      <c r="A81" s="91" t="s">
        <v>255</v>
      </c>
      <c r="B81" s="296"/>
      <c r="C81" s="297"/>
      <c r="D81" s="298"/>
      <c r="E81" s="98"/>
      <c r="F81" s="299"/>
    </row>
    <row r="82" spans="1:6" x14ac:dyDescent="0.25">
      <c r="A82" s="91" t="s">
        <v>256</v>
      </c>
      <c r="B82" s="296"/>
      <c r="C82" s="297"/>
      <c r="D82" s="298"/>
      <c r="E82" s="98"/>
      <c r="F82" s="299"/>
    </row>
    <row r="83" spans="1:6" x14ac:dyDescent="0.25">
      <c r="A83" s="91" t="s">
        <v>257</v>
      </c>
      <c r="B83" s="296"/>
      <c r="C83" s="297"/>
      <c r="D83" s="298"/>
      <c r="E83" s="98"/>
      <c r="F83" s="299"/>
    </row>
    <row r="84" spans="1:6" x14ac:dyDescent="0.25">
      <c r="A84" s="91" t="s">
        <v>258</v>
      </c>
      <c r="B84" s="296"/>
      <c r="C84" s="297"/>
      <c r="D84" s="298"/>
      <c r="E84" s="98"/>
      <c r="F84" s="299"/>
    </row>
    <row r="85" spans="1:6" x14ac:dyDescent="0.25">
      <c r="A85" s="91" t="s">
        <v>259</v>
      </c>
      <c r="B85" s="296"/>
      <c r="C85" s="297"/>
      <c r="D85" s="298"/>
      <c r="E85" s="98"/>
      <c r="F85" s="299"/>
    </row>
    <row r="86" spans="1:6" x14ac:dyDescent="0.25">
      <c r="A86" s="91" t="s">
        <v>260</v>
      </c>
      <c r="B86" s="296"/>
      <c r="C86" s="297"/>
      <c r="D86" s="298"/>
      <c r="E86" s="98"/>
      <c r="F86" s="299"/>
    </row>
    <row r="87" spans="1:6" x14ac:dyDescent="0.25">
      <c r="A87" s="91" t="s">
        <v>261</v>
      </c>
      <c r="B87" s="296"/>
      <c r="C87" s="297"/>
      <c r="D87" s="298"/>
      <c r="E87" s="98"/>
      <c r="F87" s="299"/>
    </row>
    <row r="88" spans="1:6" x14ac:dyDescent="0.25">
      <c r="A88" s="295" t="s">
        <v>262</v>
      </c>
      <c r="B88" s="296"/>
      <c r="C88" s="297"/>
      <c r="D88" s="298"/>
      <c r="E88" s="98"/>
      <c r="F88" s="299"/>
    </row>
    <row r="89" spans="1:6" x14ac:dyDescent="0.25">
      <c r="A89" s="91" t="s">
        <v>263</v>
      </c>
      <c r="B89" s="296"/>
      <c r="C89" s="297"/>
      <c r="D89" s="298"/>
      <c r="E89" s="98"/>
      <c r="F89" s="299"/>
    </row>
    <row r="90" spans="1:6" x14ac:dyDescent="0.25">
      <c r="A90" s="91" t="s">
        <v>264</v>
      </c>
      <c r="B90" s="296"/>
      <c r="C90" s="297"/>
      <c r="D90" s="298"/>
      <c r="E90" s="98"/>
      <c r="F90" s="299"/>
    </row>
    <row r="91" spans="1:6" x14ac:dyDescent="0.25">
      <c r="A91" s="91" t="s">
        <v>265</v>
      </c>
      <c r="B91" s="296"/>
      <c r="C91" s="297"/>
      <c r="D91" s="298"/>
      <c r="E91" s="98"/>
      <c r="F91" s="299"/>
    </row>
    <row r="92" spans="1:6" x14ac:dyDescent="0.25">
      <c r="A92" s="91" t="s">
        <v>266</v>
      </c>
      <c r="B92" s="296"/>
      <c r="C92" s="297"/>
      <c r="D92" s="298"/>
      <c r="E92" s="98"/>
      <c r="F92" s="299"/>
    </row>
    <row r="93" spans="1:6" x14ac:dyDescent="0.25">
      <c r="A93" s="91" t="s">
        <v>267</v>
      </c>
      <c r="B93" s="296"/>
      <c r="C93" s="297"/>
      <c r="D93" s="298"/>
      <c r="E93" s="98"/>
      <c r="F93" s="299"/>
    </row>
    <row r="94" spans="1:6" x14ac:dyDescent="0.25">
      <c r="A94" s="91" t="s">
        <v>268</v>
      </c>
      <c r="B94" s="296"/>
      <c r="C94" s="297"/>
      <c r="D94" s="298"/>
      <c r="E94" s="98"/>
      <c r="F94" s="299"/>
    </row>
    <row r="95" spans="1:6" x14ac:dyDescent="0.25">
      <c r="A95" s="91" t="s">
        <v>269</v>
      </c>
      <c r="B95" s="296"/>
      <c r="C95" s="297"/>
      <c r="D95" s="298"/>
      <c r="E95" s="98"/>
      <c r="F95" s="299"/>
    </row>
    <row r="96" spans="1:6" x14ac:dyDescent="0.25">
      <c r="A96" s="91" t="s">
        <v>270</v>
      </c>
      <c r="B96" s="296"/>
      <c r="C96" s="297"/>
      <c r="D96" s="298"/>
      <c r="E96" s="98"/>
      <c r="F96" s="299"/>
    </row>
    <row r="97" spans="1:6" x14ac:dyDescent="0.25">
      <c r="A97" s="91" t="s">
        <v>271</v>
      </c>
      <c r="B97" s="296"/>
      <c r="C97" s="297"/>
      <c r="D97" s="298"/>
      <c r="E97" s="98"/>
      <c r="F97" s="299"/>
    </row>
    <row r="98" spans="1:6" x14ac:dyDescent="0.25">
      <c r="A98" s="91" t="s">
        <v>272</v>
      </c>
      <c r="B98" s="296"/>
      <c r="C98" s="297"/>
      <c r="D98" s="298"/>
      <c r="E98" s="98"/>
      <c r="F98" s="299"/>
    </row>
    <row r="99" spans="1:6" x14ac:dyDescent="0.25">
      <c r="A99" s="91" t="s">
        <v>273</v>
      </c>
      <c r="B99" s="296"/>
      <c r="C99" s="297"/>
      <c r="D99" s="298"/>
      <c r="E99" s="98"/>
      <c r="F99" s="299"/>
    </row>
    <row r="100" spans="1:6" x14ac:dyDescent="0.25">
      <c r="A100" s="91" t="s">
        <v>274</v>
      </c>
      <c r="B100" s="296"/>
      <c r="C100" s="297"/>
      <c r="D100" s="298"/>
      <c r="E100" s="98"/>
      <c r="F100" s="299"/>
    </row>
    <row r="101" spans="1:6" x14ac:dyDescent="0.25">
      <c r="A101" s="91" t="s">
        <v>275</v>
      </c>
      <c r="B101" s="296"/>
      <c r="C101" s="297"/>
      <c r="D101" s="298"/>
      <c r="E101" s="98"/>
      <c r="F101" s="299"/>
    </row>
    <row r="102" spans="1:6" x14ac:dyDescent="0.25">
      <c r="A102" s="91" t="s">
        <v>276</v>
      </c>
      <c r="B102" s="296"/>
      <c r="C102" s="297"/>
      <c r="D102" s="298"/>
      <c r="E102" s="98"/>
      <c r="F102" s="299"/>
    </row>
    <row r="103" spans="1:6" x14ac:dyDescent="0.25">
      <c r="A103" s="91" t="s">
        <v>277</v>
      </c>
      <c r="B103" s="296"/>
      <c r="C103" s="297"/>
      <c r="D103" s="298"/>
      <c r="E103" s="98"/>
      <c r="F103" s="299"/>
    </row>
    <row r="104" spans="1:6" x14ac:dyDescent="0.25">
      <c r="A104" s="91" t="s">
        <v>278</v>
      </c>
      <c r="B104" s="296"/>
      <c r="C104" s="297"/>
      <c r="D104" s="298"/>
      <c r="E104" s="98"/>
      <c r="F104" s="299"/>
    </row>
    <row r="105" spans="1:6" x14ac:dyDescent="0.25">
      <c r="A105" s="91" t="s">
        <v>279</v>
      </c>
      <c r="B105" s="296"/>
      <c r="C105" s="297"/>
      <c r="D105" s="298"/>
      <c r="E105" s="98"/>
      <c r="F105" s="299"/>
    </row>
    <row r="106" spans="1:6" x14ac:dyDescent="0.25">
      <c r="A106" s="91" t="s">
        <v>280</v>
      </c>
      <c r="B106" s="296"/>
      <c r="C106" s="297"/>
      <c r="D106" s="298"/>
      <c r="E106" s="98"/>
      <c r="F106" s="299"/>
    </row>
    <row r="107" spans="1:6" x14ac:dyDescent="0.25">
      <c r="A107" s="91" t="s">
        <v>281</v>
      </c>
      <c r="B107" s="296"/>
      <c r="C107" s="297"/>
      <c r="D107" s="298"/>
      <c r="E107" s="98"/>
      <c r="F107" s="299"/>
    </row>
    <row r="108" spans="1:6" x14ac:dyDescent="0.25">
      <c r="A108" s="91" t="s">
        <v>282</v>
      </c>
      <c r="B108" s="296"/>
      <c r="C108" s="297"/>
      <c r="D108" s="298"/>
      <c r="E108" s="98"/>
      <c r="F108" s="299"/>
    </row>
    <row r="109" spans="1:6" s="416" customFormat="1" x14ac:dyDescent="0.25"/>
    <row r="110" spans="1:6" s="416" customFormat="1" x14ac:dyDescent="0.25">
      <c r="A110" s="460" t="str">
        <f>N_1!B40</f>
        <v>Kraftwerk 2</v>
      </c>
      <c r="B110" s="461" t="s">
        <v>66</v>
      </c>
      <c r="C110" s="462" t="s">
        <v>23</v>
      </c>
      <c r="D110" s="463" t="s">
        <v>302</v>
      </c>
      <c r="E110" s="464" t="s">
        <v>42</v>
      </c>
      <c r="F110" s="465" t="s">
        <v>2</v>
      </c>
    </row>
    <row r="111" spans="1:6" s="416" customFormat="1" x14ac:dyDescent="0.25">
      <c r="A111" s="466" t="s">
        <v>215</v>
      </c>
      <c r="B111" s="467"/>
      <c r="C111" s="468">
        <f>SUM(C113:C212)</f>
        <v>0</v>
      </c>
      <c r="D111" s="468">
        <f>SUM(D113:D212)</f>
        <v>0</v>
      </c>
      <c r="E111" s="469"/>
      <c r="F111" s="470"/>
    </row>
    <row r="112" spans="1:6" s="416" customFormat="1" x14ac:dyDescent="0.25">
      <c r="A112" s="471"/>
      <c r="B112" s="467"/>
      <c r="C112" s="467"/>
      <c r="D112" s="472"/>
      <c r="E112" s="469"/>
      <c r="F112" s="470"/>
    </row>
    <row r="113" spans="1:6" x14ac:dyDescent="0.25">
      <c r="A113" s="91" t="s">
        <v>26</v>
      </c>
      <c r="B113" s="92"/>
      <c r="C113" s="93">
        <v>0</v>
      </c>
      <c r="D113" s="96"/>
      <c r="E113" s="98"/>
      <c r="F113" s="100"/>
    </row>
    <row r="114" spans="1:6" x14ac:dyDescent="0.25">
      <c r="A114" s="91" t="s">
        <v>27</v>
      </c>
      <c r="B114" s="92"/>
      <c r="C114" s="93"/>
      <c r="D114" s="96"/>
      <c r="E114" s="98"/>
      <c r="F114" s="100"/>
    </row>
    <row r="115" spans="1:6" x14ac:dyDescent="0.25">
      <c r="A115" s="91" t="s">
        <v>28</v>
      </c>
      <c r="B115" s="92"/>
      <c r="C115" s="93"/>
      <c r="D115" s="96"/>
      <c r="E115" s="98"/>
      <c r="F115" s="100"/>
    </row>
    <row r="116" spans="1:6" x14ac:dyDescent="0.25">
      <c r="A116" s="91" t="s">
        <v>29</v>
      </c>
      <c r="B116" s="92"/>
      <c r="C116" s="93"/>
      <c r="D116" s="96"/>
      <c r="E116" s="98"/>
      <c r="F116" s="100"/>
    </row>
    <row r="117" spans="1:6" x14ac:dyDescent="0.25">
      <c r="A117" s="91" t="s">
        <v>30</v>
      </c>
      <c r="B117" s="92"/>
      <c r="C117" s="93"/>
      <c r="D117" s="96"/>
      <c r="E117" s="98"/>
      <c r="F117" s="100"/>
    </row>
    <row r="118" spans="1:6" x14ac:dyDescent="0.25">
      <c r="A118" s="91" t="s">
        <v>31</v>
      </c>
      <c r="B118" s="92"/>
      <c r="C118" s="93"/>
      <c r="D118" s="96"/>
      <c r="E118" s="98"/>
      <c r="F118" s="100"/>
    </row>
    <row r="119" spans="1:6" x14ac:dyDescent="0.25">
      <c r="A119" s="91" t="s">
        <v>32</v>
      </c>
      <c r="B119" s="92"/>
      <c r="C119" s="93"/>
      <c r="D119" s="96"/>
      <c r="E119" s="98"/>
      <c r="F119" s="100"/>
    </row>
    <row r="120" spans="1:6" x14ac:dyDescent="0.25">
      <c r="A120" s="91" t="s">
        <v>33</v>
      </c>
      <c r="B120" s="92"/>
      <c r="C120" s="93"/>
      <c r="D120" s="96"/>
      <c r="E120" s="98"/>
      <c r="F120" s="100"/>
    </row>
    <row r="121" spans="1:6" x14ac:dyDescent="0.25">
      <c r="A121" s="91" t="s">
        <v>34</v>
      </c>
      <c r="B121" s="92"/>
      <c r="C121" s="93"/>
      <c r="D121" s="96"/>
      <c r="E121" s="98"/>
      <c r="F121" s="100"/>
    </row>
    <row r="122" spans="1:6" x14ac:dyDescent="0.25">
      <c r="A122" s="91" t="s">
        <v>35</v>
      </c>
      <c r="B122" s="92"/>
      <c r="C122" s="93"/>
      <c r="D122" s="96"/>
      <c r="E122" s="98"/>
      <c r="F122" s="100"/>
    </row>
    <row r="123" spans="1:6" x14ac:dyDescent="0.25">
      <c r="A123" s="91" t="s">
        <v>121</v>
      </c>
      <c r="B123" s="92"/>
      <c r="C123" s="93"/>
      <c r="D123" s="96"/>
      <c r="E123" s="98"/>
      <c r="F123" s="100"/>
    </row>
    <row r="124" spans="1:6" x14ac:dyDescent="0.25">
      <c r="A124" s="91" t="s">
        <v>122</v>
      </c>
      <c r="B124" s="92"/>
      <c r="C124" s="93"/>
      <c r="D124" s="96"/>
      <c r="E124" s="98"/>
      <c r="F124" s="100"/>
    </row>
    <row r="125" spans="1:6" x14ac:dyDescent="0.25">
      <c r="A125" s="91" t="s">
        <v>123</v>
      </c>
      <c r="B125" s="92"/>
      <c r="C125" s="93"/>
      <c r="D125" s="96"/>
      <c r="E125" s="98"/>
      <c r="F125" s="100"/>
    </row>
    <row r="126" spans="1:6" x14ac:dyDescent="0.25">
      <c r="A126" s="91" t="s">
        <v>124</v>
      </c>
      <c r="B126" s="92"/>
      <c r="C126" s="93"/>
      <c r="D126" s="96"/>
      <c r="E126" s="98"/>
      <c r="F126" s="100"/>
    </row>
    <row r="127" spans="1:6" x14ac:dyDescent="0.25">
      <c r="A127" s="91" t="s">
        <v>125</v>
      </c>
      <c r="B127" s="92"/>
      <c r="C127" s="93"/>
      <c r="D127" s="96"/>
      <c r="E127" s="98"/>
      <c r="F127" s="100"/>
    </row>
    <row r="128" spans="1:6" x14ac:dyDescent="0.25">
      <c r="A128" s="91" t="s">
        <v>126</v>
      </c>
      <c r="B128" s="92"/>
      <c r="C128" s="93"/>
      <c r="D128" s="96"/>
      <c r="E128" s="98"/>
      <c r="F128" s="100"/>
    </row>
    <row r="129" spans="1:6" x14ac:dyDescent="0.25">
      <c r="A129" s="91" t="s">
        <v>127</v>
      </c>
      <c r="B129" s="92"/>
      <c r="C129" s="93"/>
      <c r="D129" s="96"/>
      <c r="E129" s="98"/>
      <c r="F129" s="100"/>
    </row>
    <row r="130" spans="1:6" x14ac:dyDescent="0.25">
      <c r="A130" s="91" t="s">
        <v>128</v>
      </c>
      <c r="B130" s="92"/>
      <c r="C130" s="93"/>
      <c r="D130" s="96"/>
      <c r="E130" s="98"/>
      <c r="F130" s="100"/>
    </row>
    <row r="131" spans="1:6" x14ac:dyDescent="0.25">
      <c r="A131" s="91" t="s">
        <v>129</v>
      </c>
      <c r="B131" s="92"/>
      <c r="C131" s="93"/>
      <c r="D131" s="96"/>
      <c r="E131" s="98"/>
      <c r="F131" s="100"/>
    </row>
    <row r="132" spans="1:6" x14ac:dyDescent="0.25">
      <c r="A132" s="91" t="s">
        <v>130</v>
      </c>
      <c r="B132" s="92"/>
      <c r="C132" s="93"/>
      <c r="D132" s="96"/>
      <c r="E132" s="98"/>
      <c r="F132" s="100"/>
    </row>
    <row r="133" spans="1:6" x14ac:dyDescent="0.25">
      <c r="A133" s="91" t="s">
        <v>133</v>
      </c>
      <c r="B133" s="92"/>
      <c r="C133" s="93"/>
      <c r="D133" s="96"/>
      <c r="E133" s="98"/>
      <c r="F133" s="100"/>
    </row>
    <row r="134" spans="1:6" x14ac:dyDescent="0.25">
      <c r="A134" s="91" t="s">
        <v>134</v>
      </c>
      <c r="B134" s="92"/>
      <c r="C134" s="93"/>
      <c r="D134" s="96"/>
      <c r="E134" s="98"/>
      <c r="F134" s="100"/>
    </row>
    <row r="135" spans="1:6" x14ac:dyDescent="0.25">
      <c r="A135" s="91" t="s">
        <v>135</v>
      </c>
      <c r="B135" s="92"/>
      <c r="C135" s="93"/>
      <c r="D135" s="96"/>
      <c r="E135" s="98"/>
      <c r="F135" s="100"/>
    </row>
    <row r="136" spans="1:6" x14ac:dyDescent="0.25">
      <c r="A136" s="91" t="s">
        <v>136</v>
      </c>
      <c r="B136" s="92"/>
      <c r="C136" s="93"/>
      <c r="D136" s="96"/>
      <c r="E136" s="98"/>
      <c r="F136" s="100"/>
    </row>
    <row r="137" spans="1:6" x14ac:dyDescent="0.25">
      <c r="A137" s="91" t="s">
        <v>137</v>
      </c>
      <c r="B137" s="92"/>
      <c r="C137" s="93"/>
      <c r="D137" s="96"/>
      <c r="E137" s="98"/>
      <c r="F137" s="100"/>
    </row>
    <row r="138" spans="1:6" x14ac:dyDescent="0.25">
      <c r="A138" s="91" t="s">
        <v>138</v>
      </c>
      <c r="B138" s="92"/>
      <c r="C138" s="93"/>
      <c r="D138" s="96"/>
      <c r="E138" s="98"/>
      <c r="F138" s="100"/>
    </row>
    <row r="139" spans="1:6" x14ac:dyDescent="0.25">
      <c r="A139" s="91" t="s">
        <v>139</v>
      </c>
      <c r="B139" s="92"/>
      <c r="C139" s="93"/>
      <c r="D139" s="96"/>
      <c r="E139" s="98"/>
      <c r="F139" s="100"/>
    </row>
    <row r="140" spans="1:6" x14ac:dyDescent="0.25">
      <c r="A140" s="91" t="s">
        <v>140</v>
      </c>
      <c r="B140" s="92"/>
      <c r="C140" s="93"/>
      <c r="D140" s="96"/>
      <c r="E140" s="98"/>
      <c r="F140" s="100"/>
    </row>
    <row r="141" spans="1:6" x14ac:dyDescent="0.25">
      <c r="A141" s="91" t="s">
        <v>141</v>
      </c>
      <c r="B141" s="92"/>
      <c r="C141" s="93"/>
      <c r="D141" s="96"/>
      <c r="E141" s="98"/>
      <c r="F141" s="100"/>
    </row>
    <row r="142" spans="1:6" x14ac:dyDescent="0.25">
      <c r="A142" s="91" t="s">
        <v>142</v>
      </c>
      <c r="B142" s="92"/>
      <c r="C142" s="93"/>
      <c r="D142" s="96"/>
      <c r="E142" s="98"/>
      <c r="F142" s="100"/>
    </row>
    <row r="143" spans="1:6" x14ac:dyDescent="0.25">
      <c r="A143" s="91" t="s">
        <v>143</v>
      </c>
      <c r="B143" s="92"/>
      <c r="C143" s="93"/>
      <c r="D143" s="96"/>
      <c r="E143" s="98"/>
      <c r="F143" s="100"/>
    </row>
    <row r="144" spans="1:6" x14ac:dyDescent="0.25">
      <c r="A144" s="91" t="s">
        <v>144</v>
      </c>
      <c r="B144" s="92"/>
      <c r="C144" s="93"/>
      <c r="D144" s="96"/>
      <c r="E144" s="98"/>
      <c r="F144" s="100"/>
    </row>
    <row r="145" spans="1:6" x14ac:dyDescent="0.25">
      <c r="A145" s="91" t="s">
        <v>145</v>
      </c>
      <c r="B145" s="92"/>
      <c r="C145" s="93"/>
      <c r="D145" s="96"/>
      <c r="E145" s="98"/>
      <c r="F145" s="100"/>
    </row>
    <row r="146" spans="1:6" x14ac:dyDescent="0.25">
      <c r="A146" s="91" t="s">
        <v>146</v>
      </c>
      <c r="B146" s="92"/>
      <c r="C146" s="93"/>
      <c r="D146" s="96"/>
      <c r="E146" s="98"/>
      <c r="F146" s="100"/>
    </row>
    <row r="147" spans="1:6" x14ac:dyDescent="0.25">
      <c r="A147" s="91" t="s">
        <v>147</v>
      </c>
      <c r="B147" s="92"/>
      <c r="C147" s="93"/>
      <c r="D147" s="96"/>
      <c r="E147" s="98"/>
      <c r="F147" s="100"/>
    </row>
    <row r="148" spans="1:6" x14ac:dyDescent="0.25">
      <c r="A148" s="91" t="s">
        <v>148</v>
      </c>
      <c r="B148" s="92"/>
      <c r="C148" s="93"/>
      <c r="D148" s="96"/>
      <c r="E148" s="98"/>
      <c r="F148" s="100"/>
    </row>
    <row r="149" spans="1:6" x14ac:dyDescent="0.25">
      <c r="A149" s="91" t="s">
        <v>149</v>
      </c>
      <c r="B149" s="92"/>
      <c r="C149" s="93"/>
      <c r="D149" s="96"/>
      <c r="E149" s="98"/>
      <c r="F149" s="100"/>
    </row>
    <row r="150" spans="1:6" x14ac:dyDescent="0.25">
      <c r="A150" s="91" t="s">
        <v>150</v>
      </c>
      <c r="B150" s="92"/>
      <c r="C150" s="93"/>
      <c r="D150" s="96"/>
      <c r="E150" s="98"/>
      <c r="F150" s="100"/>
    </row>
    <row r="151" spans="1:6" x14ac:dyDescent="0.25">
      <c r="A151" s="91" t="s">
        <v>151</v>
      </c>
      <c r="B151" s="92"/>
      <c r="C151" s="93"/>
      <c r="D151" s="96"/>
      <c r="E151" s="98"/>
      <c r="F151" s="100"/>
    </row>
    <row r="152" spans="1:6" s="300" customFormat="1" x14ac:dyDescent="0.25">
      <c r="A152" s="295" t="s">
        <v>152</v>
      </c>
      <c r="B152" s="296"/>
      <c r="C152" s="297"/>
      <c r="D152" s="298"/>
      <c r="E152" s="98"/>
      <c r="F152" s="299"/>
    </row>
    <row r="153" spans="1:6" x14ac:dyDescent="0.25">
      <c r="A153" s="91" t="s">
        <v>223</v>
      </c>
      <c r="B153" s="296"/>
      <c r="C153" s="297"/>
      <c r="D153" s="298"/>
      <c r="E153" s="98"/>
      <c r="F153" s="299"/>
    </row>
    <row r="154" spans="1:6" x14ac:dyDescent="0.25">
      <c r="A154" s="91" t="s">
        <v>224</v>
      </c>
      <c r="B154" s="296"/>
      <c r="C154" s="297"/>
      <c r="D154" s="298"/>
      <c r="E154" s="98"/>
      <c r="F154" s="299"/>
    </row>
    <row r="155" spans="1:6" x14ac:dyDescent="0.25">
      <c r="A155" s="91" t="s">
        <v>225</v>
      </c>
      <c r="B155" s="296"/>
      <c r="C155" s="297"/>
      <c r="D155" s="298"/>
      <c r="E155" s="98"/>
      <c r="F155" s="299"/>
    </row>
    <row r="156" spans="1:6" x14ac:dyDescent="0.25">
      <c r="A156" s="91" t="s">
        <v>226</v>
      </c>
      <c r="B156" s="296"/>
      <c r="C156" s="297"/>
      <c r="D156" s="298"/>
      <c r="E156" s="98"/>
      <c r="F156" s="299"/>
    </row>
    <row r="157" spans="1:6" x14ac:dyDescent="0.25">
      <c r="A157" s="91" t="s">
        <v>227</v>
      </c>
      <c r="B157" s="296"/>
      <c r="C157" s="297"/>
      <c r="D157" s="298"/>
      <c r="E157" s="98"/>
      <c r="F157" s="299"/>
    </row>
    <row r="158" spans="1:6" x14ac:dyDescent="0.25">
      <c r="A158" s="91" t="s">
        <v>228</v>
      </c>
      <c r="B158" s="296"/>
      <c r="C158" s="297"/>
      <c r="D158" s="298"/>
      <c r="E158" s="98"/>
      <c r="F158" s="299"/>
    </row>
    <row r="159" spans="1:6" x14ac:dyDescent="0.25">
      <c r="A159" s="91" t="s">
        <v>229</v>
      </c>
      <c r="B159" s="296"/>
      <c r="C159" s="297"/>
      <c r="D159" s="298"/>
      <c r="E159" s="98"/>
      <c r="F159" s="299"/>
    </row>
    <row r="160" spans="1:6" x14ac:dyDescent="0.25">
      <c r="A160" s="91" t="s">
        <v>230</v>
      </c>
      <c r="B160" s="296"/>
      <c r="C160" s="297"/>
      <c r="D160" s="298"/>
      <c r="E160" s="98"/>
      <c r="F160" s="299"/>
    </row>
    <row r="161" spans="1:6" x14ac:dyDescent="0.25">
      <c r="A161" s="91" t="s">
        <v>231</v>
      </c>
      <c r="B161" s="296"/>
      <c r="C161" s="297"/>
      <c r="D161" s="298"/>
      <c r="E161" s="98"/>
      <c r="F161" s="299"/>
    </row>
    <row r="162" spans="1:6" x14ac:dyDescent="0.25">
      <c r="A162" s="91" t="s">
        <v>232</v>
      </c>
      <c r="B162" s="296"/>
      <c r="C162" s="297"/>
      <c r="D162" s="298"/>
      <c r="E162" s="98"/>
      <c r="F162" s="299"/>
    </row>
    <row r="163" spans="1:6" x14ac:dyDescent="0.25">
      <c r="A163" s="91" t="s">
        <v>233</v>
      </c>
      <c r="B163" s="296"/>
      <c r="C163" s="297"/>
      <c r="D163" s="298"/>
      <c r="E163" s="98"/>
      <c r="F163" s="299"/>
    </row>
    <row r="164" spans="1:6" x14ac:dyDescent="0.25">
      <c r="A164" s="91" t="s">
        <v>234</v>
      </c>
      <c r="B164" s="296"/>
      <c r="C164" s="297"/>
      <c r="D164" s="298"/>
      <c r="E164" s="98"/>
      <c r="F164" s="299"/>
    </row>
    <row r="165" spans="1:6" x14ac:dyDescent="0.25">
      <c r="A165" s="91" t="s">
        <v>235</v>
      </c>
      <c r="B165" s="296"/>
      <c r="C165" s="297"/>
      <c r="D165" s="298"/>
      <c r="E165" s="98"/>
      <c r="F165" s="299"/>
    </row>
    <row r="166" spans="1:6" x14ac:dyDescent="0.25">
      <c r="A166" s="91" t="s">
        <v>236</v>
      </c>
      <c r="B166" s="296"/>
      <c r="C166" s="297"/>
      <c r="D166" s="298"/>
      <c r="E166" s="98"/>
      <c r="F166" s="299"/>
    </row>
    <row r="167" spans="1:6" x14ac:dyDescent="0.25">
      <c r="A167" s="91" t="s">
        <v>237</v>
      </c>
      <c r="B167" s="296"/>
      <c r="C167" s="297"/>
      <c r="D167" s="298"/>
      <c r="E167" s="98"/>
      <c r="F167" s="299"/>
    </row>
    <row r="168" spans="1:6" x14ac:dyDescent="0.25">
      <c r="A168" s="91" t="s">
        <v>238</v>
      </c>
      <c r="B168" s="296"/>
      <c r="C168" s="297"/>
      <c r="D168" s="298"/>
      <c r="E168" s="98"/>
      <c r="F168" s="299"/>
    </row>
    <row r="169" spans="1:6" x14ac:dyDescent="0.25">
      <c r="A169" s="91" t="s">
        <v>239</v>
      </c>
      <c r="B169" s="296"/>
      <c r="C169" s="297"/>
      <c r="D169" s="298"/>
      <c r="E169" s="98"/>
      <c r="F169" s="299"/>
    </row>
    <row r="170" spans="1:6" x14ac:dyDescent="0.25">
      <c r="A170" s="91" t="s">
        <v>240</v>
      </c>
      <c r="B170" s="296"/>
      <c r="C170" s="297"/>
      <c r="D170" s="298"/>
      <c r="E170" s="98"/>
      <c r="F170" s="299"/>
    </row>
    <row r="171" spans="1:6" x14ac:dyDescent="0.25">
      <c r="A171" s="91" t="s">
        <v>241</v>
      </c>
      <c r="B171" s="296"/>
      <c r="C171" s="297"/>
      <c r="D171" s="298"/>
      <c r="E171" s="98"/>
      <c r="F171" s="299"/>
    </row>
    <row r="172" spans="1:6" x14ac:dyDescent="0.25">
      <c r="A172" s="91" t="s">
        <v>242</v>
      </c>
      <c r="B172" s="296"/>
      <c r="C172" s="297"/>
      <c r="D172" s="298"/>
      <c r="E172" s="98"/>
      <c r="F172" s="299"/>
    </row>
    <row r="173" spans="1:6" x14ac:dyDescent="0.25">
      <c r="A173" s="91" t="s">
        <v>243</v>
      </c>
      <c r="B173" s="296"/>
      <c r="C173" s="297"/>
      <c r="D173" s="298"/>
      <c r="E173" s="98"/>
      <c r="F173" s="299"/>
    </row>
    <row r="174" spans="1:6" x14ac:dyDescent="0.25">
      <c r="A174" s="91" t="s">
        <v>244</v>
      </c>
      <c r="B174" s="296"/>
      <c r="C174" s="297"/>
      <c r="D174" s="298"/>
      <c r="E174" s="98"/>
      <c r="F174" s="299"/>
    </row>
    <row r="175" spans="1:6" x14ac:dyDescent="0.25">
      <c r="A175" s="91" t="s">
        <v>245</v>
      </c>
      <c r="B175" s="296"/>
      <c r="C175" s="297"/>
      <c r="D175" s="298"/>
      <c r="E175" s="98"/>
      <c r="F175" s="299"/>
    </row>
    <row r="176" spans="1:6" x14ac:dyDescent="0.25">
      <c r="A176" s="91" t="s">
        <v>246</v>
      </c>
      <c r="B176" s="296"/>
      <c r="C176" s="297"/>
      <c r="D176" s="298"/>
      <c r="E176" s="98"/>
      <c r="F176" s="299"/>
    </row>
    <row r="177" spans="1:6" x14ac:dyDescent="0.25">
      <c r="A177" s="91" t="s">
        <v>247</v>
      </c>
      <c r="B177" s="296"/>
      <c r="C177" s="297"/>
      <c r="D177" s="298"/>
      <c r="E177" s="98"/>
      <c r="F177" s="299"/>
    </row>
    <row r="178" spans="1:6" x14ac:dyDescent="0.25">
      <c r="A178" s="91" t="s">
        <v>248</v>
      </c>
      <c r="B178" s="296"/>
      <c r="C178" s="297"/>
      <c r="D178" s="298"/>
      <c r="E178" s="98"/>
      <c r="F178" s="299"/>
    </row>
    <row r="179" spans="1:6" x14ac:dyDescent="0.25">
      <c r="A179" s="91" t="s">
        <v>249</v>
      </c>
      <c r="B179" s="296"/>
      <c r="C179" s="297"/>
      <c r="D179" s="298"/>
      <c r="E179" s="98"/>
      <c r="F179" s="299"/>
    </row>
    <row r="180" spans="1:6" x14ac:dyDescent="0.25">
      <c r="A180" s="91" t="s">
        <v>250</v>
      </c>
      <c r="B180" s="296"/>
      <c r="C180" s="297"/>
      <c r="D180" s="298"/>
      <c r="E180" s="98"/>
      <c r="F180" s="299"/>
    </row>
    <row r="181" spans="1:6" x14ac:dyDescent="0.25">
      <c r="A181" s="91" t="s">
        <v>251</v>
      </c>
      <c r="B181" s="296"/>
      <c r="C181" s="297"/>
      <c r="D181" s="298"/>
      <c r="E181" s="98"/>
      <c r="F181" s="299"/>
    </row>
    <row r="182" spans="1:6" x14ac:dyDescent="0.25">
      <c r="A182" s="91" t="s">
        <v>252</v>
      </c>
      <c r="B182" s="296"/>
      <c r="C182" s="297"/>
      <c r="D182" s="298"/>
      <c r="E182" s="98"/>
      <c r="F182" s="299"/>
    </row>
    <row r="183" spans="1:6" x14ac:dyDescent="0.25">
      <c r="A183" s="91" t="s">
        <v>253</v>
      </c>
      <c r="B183" s="296"/>
      <c r="C183" s="297"/>
      <c r="D183" s="298"/>
      <c r="E183" s="98"/>
      <c r="F183" s="299"/>
    </row>
    <row r="184" spans="1:6" x14ac:dyDescent="0.25">
      <c r="A184" s="91" t="s">
        <v>254</v>
      </c>
      <c r="B184" s="296"/>
      <c r="C184" s="297"/>
      <c r="D184" s="298"/>
      <c r="E184" s="98"/>
      <c r="F184" s="299"/>
    </row>
    <row r="185" spans="1:6" x14ac:dyDescent="0.25">
      <c r="A185" s="91" t="s">
        <v>255</v>
      </c>
      <c r="B185" s="296"/>
      <c r="C185" s="297"/>
      <c r="D185" s="298"/>
      <c r="E185" s="98"/>
      <c r="F185" s="299"/>
    </row>
    <row r="186" spans="1:6" x14ac:dyDescent="0.25">
      <c r="A186" s="91" t="s">
        <v>256</v>
      </c>
      <c r="B186" s="296"/>
      <c r="C186" s="297"/>
      <c r="D186" s="298"/>
      <c r="E186" s="98"/>
      <c r="F186" s="299"/>
    </row>
    <row r="187" spans="1:6" x14ac:dyDescent="0.25">
      <c r="A187" s="91" t="s">
        <v>257</v>
      </c>
      <c r="B187" s="296"/>
      <c r="C187" s="297"/>
      <c r="D187" s="298"/>
      <c r="E187" s="98"/>
      <c r="F187" s="299"/>
    </row>
    <row r="188" spans="1:6" x14ac:dyDescent="0.25">
      <c r="A188" s="91" t="s">
        <v>258</v>
      </c>
      <c r="B188" s="296"/>
      <c r="C188" s="297"/>
      <c r="D188" s="298"/>
      <c r="E188" s="98"/>
      <c r="F188" s="299"/>
    </row>
    <row r="189" spans="1:6" x14ac:dyDescent="0.25">
      <c r="A189" s="91" t="s">
        <v>259</v>
      </c>
      <c r="B189" s="296"/>
      <c r="C189" s="297"/>
      <c r="D189" s="298"/>
      <c r="E189" s="98"/>
      <c r="F189" s="299"/>
    </row>
    <row r="190" spans="1:6" x14ac:dyDescent="0.25">
      <c r="A190" s="91" t="s">
        <v>260</v>
      </c>
      <c r="B190" s="296"/>
      <c r="C190" s="297"/>
      <c r="D190" s="298"/>
      <c r="E190" s="98"/>
      <c r="F190" s="299"/>
    </row>
    <row r="191" spans="1:6" x14ac:dyDescent="0.25">
      <c r="A191" s="91" t="s">
        <v>261</v>
      </c>
      <c r="B191" s="296"/>
      <c r="C191" s="297"/>
      <c r="D191" s="298"/>
      <c r="E191" s="98"/>
      <c r="F191" s="299"/>
    </row>
    <row r="192" spans="1:6" x14ac:dyDescent="0.25">
      <c r="A192" s="295" t="s">
        <v>262</v>
      </c>
      <c r="B192" s="296"/>
      <c r="C192" s="297"/>
      <c r="D192" s="298"/>
      <c r="E192" s="98"/>
      <c r="F192" s="299"/>
    </row>
    <row r="193" spans="1:6" x14ac:dyDescent="0.25">
      <c r="A193" s="91" t="s">
        <v>263</v>
      </c>
      <c r="B193" s="296"/>
      <c r="C193" s="297"/>
      <c r="D193" s="298"/>
      <c r="E193" s="98"/>
      <c r="F193" s="299"/>
    </row>
    <row r="194" spans="1:6" x14ac:dyDescent="0.25">
      <c r="A194" s="91" t="s">
        <v>264</v>
      </c>
      <c r="B194" s="296"/>
      <c r="C194" s="297"/>
      <c r="D194" s="298"/>
      <c r="E194" s="98"/>
      <c r="F194" s="299"/>
    </row>
    <row r="195" spans="1:6" x14ac:dyDescent="0.25">
      <c r="A195" s="91" t="s">
        <v>265</v>
      </c>
      <c r="B195" s="296"/>
      <c r="C195" s="297"/>
      <c r="D195" s="298"/>
      <c r="E195" s="98"/>
      <c r="F195" s="299"/>
    </row>
    <row r="196" spans="1:6" x14ac:dyDescent="0.25">
      <c r="A196" s="91" t="s">
        <v>266</v>
      </c>
      <c r="B196" s="296"/>
      <c r="C196" s="297"/>
      <c r="D196" s="298"/>
      <c r="E196" s="98"/>
      <c r="F196" s="299"/>
    </row>
    <row r="197" spans="1:6" x14ac:dyDescent="0.25">
      <c r="A197" s="91" t="s">
        <v>267</v>
      </c>
      <c r="B197" s="296"/>
      <c r="C197" s="297"/>
      <c r="D197" s="298"/>
      <c r="E197" s="98"/>
      <c r="F197" s="299"/>
    </row>
    <row r="198" spans="1:6" x14ac:dyDescent="0.25">
      <c r="A198" s="91" t="s">
        <v>268</v>
      </c>
      <c r="B198" s="296"/>
      <c r="C198" s="297"/>
      <c r="D198" s="298"/>
      <c r="E198" s="98"/>
      <c r="F198" s="299"/>
    </row>
    <row r="199" spans="1:6" x14ac:dyDescent="0.25">
      <c r="A199" s="91" t="s">
        <v>269</v>
      </c>
      <c r="B199" s="296"/>
      <c r="C199" s="297"/>
      <c r="D199" s="298"/>
      <c r="E199" s="98"/>
      <c r="F199" s="299"/>
    </row>
    <row r="200" spans="1:6" x14ac:dyDescent="0.25">
      <c r="A200" s="91" t="s">
        <v>270</v>
      </c>
      <c r="B200" s="296"/>
      <c r="C200" s="297"/>
      <c r="D200" s="298"/>
      <c r="E200" s="98"/>
      <c r="F200" s="299"/>
    </row>
    <row r="201" spans="1:6" x14ac:dyDescent="0.25">
      <c r="A201" s="91" t="s">
        <v>271</v>
      </c>
      <c r="B201" s="296"/>
      <c r="C201" s="297"/>
      <c r="D201" s="298"/>
      <c r="E201" s="98"/>
      <c r="F201" s="299"/>
    </row>
    <row r="202" spans="1:6" x14ac:dyDescent="0.25">
      <c r="A202" s="91" t="s">
        <v>272</v>
      </c>
      <c r="B202" s="296"/>
      <c r="C202" s="297"/>
      <c r="D202" s="298"/>
      <c r="E202" s="98"/>
      <c r="F202" s="299"/>
    </row>
    <row r="203" spans="1:6" x14ac:dyDescent="0.25">
      <c r="A203" s="91" t="s">
        <v>273</v>
      </c>
      <c r="B203" s="296"/>
      <c r="C203" s="297"/>
      <c r="D203" s="298"/>
      <c r="E203" s="98"/>
      <c r="F203" s="299"/>
    </row>
    <row r="204" spans="1:6" x14ac:dyDescent="0.25">
      <c r="A204" s="91" t="s">
        <v>274</v>
      </c>
      <c r="B204" s="296"/>
      <c r="C204" s="297"/>
      <c r="D204" s="298"/>
      <c r="E204" s="98"/>
      <c r="F204" s="299"/>
    </row>
    <row r="205" spans="1:6" x14ac:dyDescent="0.25">
      <c r="A205" s="91" t="s">
        <v>275</v>
      </c>
      <c r="B205" s="296"/>
      <c r="C205" s="297"/>
      <c r="D205" s="298"/>
      <c r="E205" s="98"/>
      <c r="F205" s="299"/>
    </row>
    <row r="206" spans="1:6" x14ac:dyDescent="0.25">
      <c r="A206" s="91" t="s">
        <v>276</v>
      </c>
      <c r="B206" s="296"/>
      <c r="C206" s="297"/>
      <c r="D206" s="298"/>
      <c r="E206" s="98"/>
      <c r="F206" s="299"/>
    </row>
    <row r="207" spans="1:6" x14ac:dyDescent="0.25">
      <c r="A207" s="91" t="s">
        <v>277</v>
      </c>
      <c r="B207" s="296"/>
      <c r="C207" s="297"/>
      <c r="D207" s="298"/>
      <c r="E207" s="98"/>
      <c r="F207" s="299"/>
    </row>
    <row r="208" spans="1:6" x14ac:dyDescent="0.25">
      <c r="A208" s="91" t="s">
        <v>278</v>
      </c>
      <c r="B208" s="296"/>
      <c r="C208" s="297"/>
      <c r="D208" s="298"/>
      <c r="E208" s="98"/>
      <c r="F208" s="299"/>
    </row>
    <row r="209" spans="1:6" x14ac:dyDescent="0.25">
      <c r="A209" s="91" t="s">
        <v>279</v>
      </c>
      <c r="B209" s="296"/>
      <c r="C209" s="297"/>
      <c r="D209" s="298"/>
      <c r="E209" s="98"/>
      <c r="F209" s="299"/>
    </row>
    <row r="210" spans="1:6" x14ac:dyDescent="0.25">
      <c r="A210" s="91" t="s">
        <v>280</v>
      </c>
      <c r="B210" s="296"/>
      <c r="C210" s="297"/>
      <c r="D210" s="298"/>
      <c r="E210" s="98"/>
      <c r="F210" s="299"/>
    </row>
    <row r="211" spans="1:6" x14ac:dyDescent="0.25">
      <c r="A211" s="91" t="s">
        <v>281</v>
      </c>
      <c r="B211" s="296"/>
      <c r="C211" s="297"/>
      <c r="D211" s="298"/>
      <c r="E211" s="98"/>
      <c r="F211" s="299"/>
    </row>
    <row r="212" spans="1:6" x14ac:dyDescent="0.25">
      <c r="A212" s="91" t="s">
        <v>282</v>
      </c>
      <c r="B212" s="296"/>
      <c r="C212" s="297"/>
      <c r="D212" s="298"/>
      <c r="E212" s="98"/>
      <c r="F212" s="299"/>
    </row>
    <row r="213" spans="1:6" s="416" customFormat="1" x14ac:dyDescent="0.25"/>
    <row r="214" spans="1:6" s="416" customFormat="1" x14ac:dyDescent="0.25">
      <c r="A214" s="460" t="str">
        <f>N_1!B58</f>
        <v>Kraftwerk 3</v>
      </c>
      <c r="B214" s="461" t="s">
        <v>66</v>
      </c>
      <c r="C214" s="462" t="s">
        <v>23</v>
      </c>
      <c r="D214" s="463" t="s">
        <v>302</v>
      </c>
      <c r="E214" s="464" t="s">
        <v>42</v>
      </c>
      <c r="F214" s="465" t="s">
        <v>2</v>
      </c>
    </row>
    <row r="215" spans="1:6" s="416" customFormat="1" x14ac:dyDescent="0.25">
      <c r="A215" s="466" t="s">
        <v>215</v>
      </c>
      <c r="B215" s="467"/>
      <c r="C215" s="468">
        <f>SUM(C217:C316)</f>
        <v>0</v>
      </c>
      <c r="D215" s="468">
        <f>SUM(D217:D316)</f>
        <v>0</v>
      </c>
      <c r="E215" s="469"/>
      <c r="F215" s="470"/>
    </row>
    <row r="216" spans="1:6" s="416" customFormat="1" x14ac:dyDescent="0.25">
      <c r="A216" s="471"/>
      <c r="B216" s="467"/>
      <c r="C216" s="467"/>
      <c r="D216" s="472"/>
      <c r="E216" s="469"/>
      <c r="F216" s="470"/>
    </row>
    <row r="217" spans="1:6" x14ac:dyDescent="0.25">
      <c r="A217" s="91" t="s">
        <v>26</v>
      </c>
      <c r="B217" s="92"/>
      <c r="C217" s="93">
        <v>0</v>
      </c>
      <c r="D217" s="96"/>
      <c r="E217" s="98"/>
      <c r="F217" s="100"/>
    </row>
    <row r="218" spans="1:6" x14ac:dyDescent="0.25">
      <c r="A218" s="91" t="s">
        <v>27</v>
      </c>
      <c r="B218" s="92"/>
      <c r="C218" s="93"/>
      <c r="D218" s="96"/>
      <c r="E218" s="98"/>
      <c r="F218" s="100"/>
    </row>
    <row r="219" spans="1:6" x14ac:dyDescent="0.25">
      <c r="A219" s="91" t="s">
        <v>28</v>
      </c>
      <c r="B219" s="92"/>
      <c r="C219" s="93"/>
      <c r="D219" s="96"/>
      <c r="E219" s="98"/>
      <c r="F219" s="100"/>
    </row>
    <row r="220" spans="1:6" x14ac:dyDescent="0.25">
      <c r="A220" s="91" t="s">
        <v>29</v>
      </c>
      <c r="B220" s="92"/>
      <c r="C220" s="93"/>
      <c r="D220" s="96"/>
      <c r="E220" s="98"/>
      <c r="F220" s="100"/>
    </row>
    <row r="221" spans="1:6" x14ac:dyDescent="0.25">
      <c r="A221" s="91" t="s">
        <v>30</v>
      </c>
      <c r="B221" s="92"/>
      <c r="C221" s="93"/>
      <c r="D221" s="96"/>
      <c r="E221" s="98"/>
      <c r="F221" s="100"/>
    </row>
    <row r="222" spans="1:6" x14ac:dyDescent="0.25">
      <c r="A222" s="91" t="s">
        <v>31</v>
      </c>
      <c r="B222" s="92"/>
      <c r="C222" s="93"/>
      <c r="D222" s="96"/>
      <c r="E222" s="98"/>
      <c r="F222" s="100"/>
    </row>
    <row r="223" spans="1:6" x14ac:dyDescent="0.25">
      <c r="A223" s="91" t="s">
        <v>32</v>
      </c>
      <c r="B223" s="92"/>
      <c r="C223" s="93"/>
      <c r="D223" s="96"/>
      <c r="E223" s="98"/>
      <c r="F223" s="100"/>
    </row>
    <row r="224" spans="1:6" x14ac:dyDescent="0.25">
      <c r="A224" s="91" t="s">
        <v>33</v>
      </c>
      <c r="B224" s="92"/>
      <c r="C224" s="93"/>
      <c r="D224" s="96"/>
      <c r="E224" s="98"/>
      <c r="F224" s="100"/>
    </row>
    <row r="225" spans="1:6" x14ac:dyDescent="0.25">
      <c r="A225" s="91" t="s">
        <v>34</v>
      </c>
      <c r="B225" s="92"/>
      <c r="C225" s="93"/>
      <c r="D225" s="96"/>
      <c r="E225" s="98"/>
      <c r="F225" s="100"/>
    </row>
    <row r="226" spans="1:6" x14ac:dyDescent="0.25">
      <c r="A226" s="91" t="s">
        <v>35</v>
      </c>
      <c r="B226" s="92"/>
      <c r="C226" s="93"/>
      <c r="D226" s="96"/>
      <c r="E226" s="98"/>
      <c r="F226" s="100"/>
    </row>
    <row r="227" spans="1:6" x14ac:dyDescent="0.25">
      <c r="A227" s="91" t="s">
        <v>121</v>
      </c>
      <c r="B227" s="92"/>
      <c r="C227" s="93"/>
      <c r="D227" s="96"/>
      <c r="E227" s="98"/>
      <c r="F227" s="100"/>
    </row>
    <row r="228" spans="1:6" x14ac:dyDescent="0.25">
      <c r="A228" s="91" t="s">
        <v>122</v>
      </c>
      <c r="B228" s="92"/>
      <c r="C228" s="93"/>
      <c r="D228" s="96"/>
      <c r="E228" s="98"/>
      <c r="F228" s="100"/>
    </row>
    <row r="229" spans="1:6" x14ac:dyDescent="0.25">
      <c r="A229" s="91" t="s">
        <v>123</v>
      </c>
      <c r="B229" s="92"/>
      <c r="C229" s="93"/>
      <c r="D229" s="96"/>
      <c r="E229" s="98"/>
      <c r="F229" s="100"/>
    </row>
    <row r="230" spans="1:6" x14ac:dyDescent="0.25">
      <c r="A230" s="91" t="s">
        <v>124</v>
      </c>
      <c r="B230" s="92"/>
      <c r="C230" s="93"/>
      <c r="D230" s="96"/>
      <c r="E230" s="98"/>
      <c r="F230" s="100"/>
    </row>
    <row r="231" spans="1:6" x14ac:dyDescent="0.25">
      <c r="A231" s="91" t="s">
        <v>125</v>
      </c>
      <c r="B231" s="92"/>
      <c r="C231" s="93"/>
      <c r="D231" s="96"/>
      <c r="E231" s="98"/>
      <c r="F231" s="100"/>
    </row>
    <row r="232" spans="1:6" x14ac:dyDescent="0.25">
      <c r="A232" s="91" t="s">
        <v>126</v>
      </c>
      <c r="B232" s="92"/>
      <c r="C232" s="93"/>
      <c r="D232" s="96"/>
      <c r="E232" s="98"/>
      <c r="F232" s="100"/>
    </row>
    <row r="233" spans="1:6" x14ac:dyDescent="0.25">
      <c r="A233" s="91" t="s">
        <v>127</v>
      </c>
      <c r="B233" s="92"/>
      <c r="C233" s="93"/>
      <c r="D233" s="96"/>
      <c r="E233" s="98"/>
      <c r="F233" s="100"/>
    </row>
    <row r="234" spans="1:6" x14ac:dyDescent="0.25">
      <c r="A234" s="91" t="s">
        <v>128</v>
      </c>
      <c r="B234" s="92"/>
      <c r="C234" s="93"/>
      <c r="D234" s="96"/>
      <c r="E234" s="98"/>
      <c r="F234" s="100"/>
    </row>
    <row r="235" spans="1:6" x14ac:dyDescent="0.25">
      <c r="A235" s="91" t="s">
        <v>129</v>
      </c>
      <c r="B235" s="92"/>
      <c r="C235" s="93"/>
      <c r="D235" s="96"/>
      <c r="E235" s="98"/>
      <c r="F235" s="100"/>
    </row>
    <row r="236" spans="1:6" x14ac:dyDescent="0.25">
      <c r="A236" s="91" t="s">
        <v>130</v>
      </c>
      <c r="B236" s="92"/>
      <c r="C236" s="93"/>
      <c r="D236" s="96"/>
      <c r="E236" s="98"/>
      <c r="F236" s="100"/>
    </row>
    <row r="237" spans="1:6" x14ac:dyDescent="0.25">
      <c r="A237" s="91" t="s">
        <v>133</v>
      </c>
      <c r="B237" s="92"/>
      <c r="C237" s="93"/>
      <c r="D237" s="96"/>
      <c r="E237" s="98"/>
      <c r="F237" s="100"/>
    </row>
    <row r="238" spans="1:6" x14ac:dyDescent="0.25">
      <c r="A238" s="91" t="s">
        <v>134</v>
      </c>
      <c r="B238" s="92"/>
      <c r="C238" s="93"/>
      <c r="D238" s="96"/>
      <c r="E238" s="98"/>
      <c r="F238" s="100"/>
    </row>
    <row r="239" spans="1:6" x14ac:dyDescent="0.25">
      <c r="A239" s="91" t="s">
        <v>135</v>
      </c>
      <c r="B239" s="92"/>
      <c r="C239" s="93"/>
      <c r="D239" s="96"/>
      <c r="E239" s="98"/>
      <c r="F239" s="100"/>
    </row>
    <row r="240" spans="1:6" x14ac:dyDescent="0.25">
      <c r="A240" s="91" t="s">
        <v>136</v>
      </c>
      <c r="B240" s="92"/>
      <c r="C240" s="93"/>
      <c r="D240" s="96"/>
      <c r="E240" s="98"/>
      <c r="F240" s="100"/>
    </row>
    <row r="241" spans="1:6" x14ac:dyDescent="0.25">
      <c r="A241" s="91" t="s">
        <v>137</v>
      </c>
      <c r="B241" s="92"/>
      <c r="C241" s="93"/>
      <c r="D241" s="96"/>
      <c r="E241" s="98"/>
      <c r="F241" s="100"/>
    </row>
    <row r="242" spans="1:6" x14ac:dyDescent="0.25">
      <c r="A242" s="91" t="s">
        <v>138</v>
      </c>
      <c r="B242" s="92"/>
      <c r="C242" s="93"/>
      <c r="D242" s="96"/>
      <c r="E242" s="98"/>
      <c r="F242" s="100"/>
    </row>
    <row r="243" spans="1:6" x14ac:dyDescent="0.25">
      <c r="A243" s="91" t="s">
        <v>139</v>
      </c>
      <c r="B243" s="92"/>
      <c r="C243" s="93"/>
      <c r="D243" s="96"/>
      <c r="E243" s="98"/>
      <c r="F243" s="100"/>
    </row>
    <row r="244" spans="1:6" x14ac:dyDescent="0.25">
      <c r="A244" s="91" t="s">
        <v>140</v>
      </c>
      <c r="B244" s="92"/>
      <c r="C244" s="93"/>
      <c r="D244" s="96"/>
      <c r="E244" s="98"/>
      <c r="F244" s="100"/>
    </row>
    <row r="245" spans="1:6" x14ac:dyDescent="0.25">
      <c r="A245" s="91" t="s">
        <v>141</v>
      </c>
      <c r="B245" s="92"/>
      <c r="C245" s="93"/>
      <c r="D245" s="96"/>
      <c r="E245" s="98"/>
      <c r="F245" s="100"/>
    </row>
    <row r="246" spans="1:6" x14ac:dyDescent="0.25">
      <c r="A246" s="91" t="s">
        <v>142</v>
      </c>
      <c r="B246" s="92"/>
      <c r="C246" s="93"/>
      <c r="D246" s="96"/>
      <c r="E246" s="98"/>
      <c r="F246" s="100"/>
    </row>
    <row r="247" spans="1:6" x14ac:dyDescent="0.25">
      <c r="A247" s="91" t="s">
        <v>143</v>
      </c>
      <c r="B247" s="92"/>
      <c r="C247" s="93"/>
      <c r="D247" s="96"/>
      <c r="E247" s="98"/>
      <c r="F247" s="100"/>
    </row>
    <row r="248" spans="1:6" x14ac:dyDescent="0.25">
      <c r="A248" s="91" t="s">
        <v>144</v>
      </c>
      <c r="B248" s="92"/>
      <c r="C248" s="93"/>
      <c r="D248" s="96"/>
      <c r="E248" s="98"/>
      <c r="F248" s="100"/>
    </row>
    <row r="249" spans="1:6" x14ac:dyDescent="0.25">
      <c r="A249" s="91" t="s">
        <v>145</v>
      </c>
      <c r="B249" s="92"/>
      <c r="C249" s="93"/>
      <c r="D249" s="96"/>
      <c r="E249" s="98"/>
      <c r="F249" s="100"/>
    </row>
    <row r="250" spans="1:6" x14ac:dyDescent="0.25">
      <c r="A250" s="91" t="s">
        <v>146</v>
      </c>
      <c r="B250" s="92"/>
      <c r="C250" s="93"/>
      <c r="D250" s="96"/>
      <c r="E250" s="98"/>
      <c r="F250" s="100"/>
    </row>
    <row r="251" spans="1:6" x14ac:dyDescent="0.25">
      <c r="A251" s="91" t="s">
        <v>147</v>
      </c>
      <c r="B251" s="92"/>
      <c r="C251" s="93"/>
      <c r="D251" s="96"/>
      <c r="E251" s="98"/>
      <c r="F251" s="100"/>
    </row>
    <row r="252" spans="1:6" x14ac:dyDescent="0.25">
      <c r="A252" s="91" t="s">
        <v>148</v>
      </c>
      <c r="B252" s="92"/>
      <c r="C252" s="93"/>
      <c r="D252" s="96"/>
      <c r="E252" s="98"/>
      <c r="F252" s="100"/>
    </row>
    <row r="253" spans="1:6" x14ac:dyDescent="0.25">
      <c r="A253" s="91" t="s">
        <v>149</v>
      </c>
      <c r="B253" s="92"/>
      <c r="C253" s="93"/>
      <c r="D253" s="96"/>
      <c r="E253" s="98"/>
      <c r="F253" s="100"/>
    </row>
    <row r="254" spans="1:6" x14ac:dyDescent="0.25">
      <c r="A254" s="91" t="s">
        <v>150</v>
      </c>
      <c r="B254" s="92"/>
      <c r="C254" s="93"/>
      <c r="D254" s="96"/>
      <c r="E254" s="98"/>
      <c r="F254" s="100"/>
    </row>
    <row r="255" spans="1:6" x14ac:dyDescent="0.25">
      <c r="A255" s="91" t="s">
        <v>151</v>
      </c>
      <c r="B255" s="92"/>
      <c r="C255" s="93"/>
      <c r="D255" s="96"/>
      <c r="E255" s="98"/>
      <c r="F255" s="100"/>
    </row>
    <row r="256" spans="1:6" s="300" customFormat="1" x14ac:dyDescent="0.25">
      <c r="A256" s="295" t="s">
        <v>152</v>
      </c>
      <c r="B256" s="296"/>
      <c r="C256" s="297"/>
      <c r="D256" s="298"/>
      <c r="E256" s="98"/>
      <c r="F256" s="299"/>
    </row>
    <row r="257" spans="1:6" x14ac:dyDescent="0.25">
      <c r="A257" s="91" t="s">
        <v>223</v>
      </c>
      <c r="B257" s="296"/>
      <c r="C257" s="297"/>
      <c r="D257" s="298"/>
      <c r="E257" s="98"/>
      <c r="F257" s="299"/>
    </row>
    <row r="258" spans="1:6" x14ac:dyDescent="0.25">
      <c r="A258" s="91" t="s">
        <v>224</v>
      </c>
      <c r="B258" s="296"/>
      <c r="C258" s="297"/>
      <c r="D258" s="298"/>
      <c r="E258" s="98"/>
      <c r="F258" s="299"/>
    </row>
    <row r="259" spans="1:6" x14ac:dyDescent="0.25">
      <c r="A259" s="91" t="s">
        <v>225</v>
      </c>
      <c r="B259" s="296"/>
      <c r="C259" s="297"/>
      <c r="D259" s="298"/>
      <c r="E259" s="98"/>
      <c r="F259" s="299"/>
    </row>
    <row r="260" spans="1:6" x14ac:dyDescent="0.25">
      <c r="A260" s="91" t="s">
        <v>226</v>
      </c>
      <c r="B260" s="296"/>
      <c r="C260" s="297"/>
      <c r="D260" s="298"/>
      <c r="E260" s="98"/>
      <c r="F260" s="299"/>
    </row>
    <row r="261" spans="1:6" x14ac:dyDescent="0.25">
      <c r="A261" s="91" t="s">
        <v>227</v>
      </c>
      <c r="B261" s="296"/>
      <c r="C261" s="297"/>
      <c r="D261" s="298"/>
      <c r="E261" s="98"/>
      <c r="F261" s="299"/>
    </row>
    <row r="262" spans="1:6" x14ac:dyDescent="0.25">
      <c r="A262" s="91" t="s">
        <v>228</v>
      </c>
      <c r="B262" s="296"/>
      <c r="C262" s="297"/>
      <c r="D262" s="298"/>
      <c r="E262" s="98"/>
      <c r="F262" s="299"/>
    </row>
    <row r="263" spans="1:6" x14ac:dyDescent="0.25">
      <c r="A263" s="91" t="s">
        <v>229</v>
      </c>
      <c r="B263" s="296"/>
      <c r="C263" s="297"/>
      <c r="D263" s="298"/>
      <c r="E263" s="98"/>
      <c r="F263" s="299"/>
    </row>
    <row r="264" spans="1:6" x14ac:dyDescent="0.25">
      <c r="A264" s="91" t="s">
        <v>230</v>
      </c>
      <c r="B264" s="296"/>
      <c r="C264" s="297"/>
      <c r="D264" s="298"/>
      <c r="E264" s="98"/>
      <c r="F264" s="299"/>
    </row>
    <row r="265" spans="1:6" x14ac:dyDescent="0.25">
      <c r="A265" s="91" t="s">
        <v>231</v>
      </c>
      <c r="B265" s="296"/>
      <c r="C265" s="297"/>
      <c r="D265" s="298"/>
      <c r="E265" s="98"/>
      <c r="F265" s="299"/>
    </row>
    <row r="266" spans="1:6" x14ac:dyDescent="0.25">
      <c r="A266" s="91" t="s">
        <v>232</v>
      </c>
      <c r="B266" s="296"/>
      <c r="C266" s="297"/>
      <c r="D266" s="298"/>
      <c r="E266" s="98"/>
      <c r="F266" s="299"/>
    </row>
    <row r="267" spans="1:6" x14ac:dyDescent="0.25">
      <c r="A267" s="91" t="s">
        <v>233</v>
      </c>
      <c r="B267" s="296"/>
      <c r="C267" s="297"/>
      <c r="D267" s="298"/>
      <c r="E267" s="98"/>
      <c r="F267" s="299"/>
    </row>
    <row r="268" spans="1:6" x14ac:dyDescent="0.25">
      <c r="A268" s="91" t="s">
        <v>234</v>
      </c>
      <c r="B268" s="296"/>
      <c r="C268" s="297"/>
      <c r="D268" s="298"/>
      <c r="E268" s="98"/>
      <c r="F268" s="299"/>
    </row>
    <row r="269" spans="1:6" x14ac:dyDescent="0.25">
      <c r="A269" s="91" t="s">
        <v>235</v>
      </c>
      <c r="B269" s="296"/>
      <c r="C269" s="297"/>
      <c r="D269" s="298"/>
      <c r="E269" s="98"/>
      <c r="F269" s="299"/>
    </row>
    <row r="270" spans="1:6" x14ac:dyDescent="0.25">
      <c r="A270" s="91" t="s">
        <v>236</v>
      </c>
      <c r="B270" s="296"/>
      <c r="C270" s="297"/>
      <c r="D270" s="298"/>
      <c r="E270" s="98"/>
      <c r="F270" s="299"/>
    </row>
    <row r="271" spans="1:6" x14ac:dyDescent="0.25">
      <c r="A271" s="91" t="s">
        <v>237</v>
      </c>
      <c r="B271" s="296"/>
      <c r="C271" s="297"/>
      <c r="D271" s="298"/>
      <c r="E271" s="98"/>
      <c r="F271" s="299"/>
    </row>
    <row r="272" spans="1:6" x14ac:dyDescent="0.25">
      <c r="A272" s="91" t="s">
        <v>238</v>
      </c>
      <c r="B272" s="296"/>
      <c r="C272" s="297"/>
      <c r="D272" s="298"/>
      <c r="E272" s="98"/>
      <c r="F272" s="299"/>
    </row>
    <row r="273" spans="1:6" x14ac:dyDescent="0.25">
      <c r="A273" s="91" t="s">
        <v>239</v>
      </c>
      <c r="B273" s="296"/>
      <c r="C273" s="297"/>
      <c r="D273" s="298"/>
      <c r="E273" s="98"/>
      <c r="F273" s="299"/>
    </row>
    <row r="274" spans="1:6" x14ac:dyDescent="0.25">
      <c r="A274" s="91" t="s">
        <v>240</v>
      </c>
      <c r="B274" s="296"/>
      <c r="C274" s="297"/>
      <c r="D274" s="298"/>
      <c r="E274" s="98"/>
      <c r="F274" s="299"/>
    </row>
    <row r="275" spans="1:6" x14ac:dyDescent="0.25">
      <c r="A275" s="91" t="s">
        <v>241</v>
      </c>
      <c r="B275" s="296"/>
      <c r="C275" s="297"/>
      <c r="D275" s="298"/>
      <c r="E275" s="98"/>
      <c r="F275" s="299"/>
    </row>
    <row r="276" spans="1:6" x14ac:dyDescent="0.25">
      <c r="A276" s="91" t="s">
        <v>242</v>
      </c>
      <c r="B276" s="296"/>
      <c r="C276" s="297"/>
      <c r="D276" s="298"/>
      <c r="E276" s="98"/>
      <c r="F276" s="299"/>
    </row>
    <row r="277" spans="1:6" x14ac:dyDescent="0.25">
      <c r="A277" s="91" t="s">
        <v>243</v>
      </c>
      <c r="B277" s="296"/>
      <c r="C277" s="297"/>
      <c r="D277" s="298"/>
      <c r="E277" s="98"/>
      <c r="F277" s="299"/>
    </row>
    <row r="278" spans="1:6" x14ac:dyDescent="0.25">
      <c r="A278" s="91" t="s">
        <v>244</v>
      </c>
      <c r="B278" s="296"/>
      <c r="C278" s="297"/>
      <c r="D278" s="298"/>
      <c r="E278" s="98"/>
      <c r="F278" s="299"/>
    </row>
    <row r="279" spans="1:6" x14ac:dyDescent="0.25">
      <c r="A279" s="91" t="s">
        <v>245</v>
      </c>
      <c r="B279" s="296"/>
      <c r="C279" s="297"/>
      <c r="D279" s="298"/>
      <c r="E279" s="98"/>
      <c r="F279" s="299"/>
    </row>
    <row r="280" spans="1:6" x14ac:dyDescent="0.25">
      <c r="A280" s="91" t="s">
        <v>246</v>
      </c>
      <c r="B280" s="296"/>
      <c r="C280" s="297"/>
      <c r="D280" s="298"/>
      <c r="E280" s="98"/>
      <c r="F280" s="299"/>
    </row>
    <row r="281" spans="1:6" x14ac:dyDescent="0.25">
      <c r="A281" s="91" t="s">
        <v>247</v>
      </c>
      <c r="B281" s="296"/>
      <c r="C281" s="297"/>
      <c r="D281" s="298"/>
      <c r="E281" s="98"/>
      <c r="F281" s="299"/>
    </row>
    <row r="282" spans="1:6" x14ac:dyDescent="0.25">
      <c r="A282" s="91" t="s">
        <v>248</v>
      </c>
      <c r="B282" s="296"/>
      <c r="C282" s="297"/>
      <c r="D282" s="298"/>
      <c r="E282" s="98"/>
      <c r="F282" s="299"/>
    </row>
    <row r="283" spans="1:6" x14ac:dyDescent="0.25">
      <c r="A283" s="91" t="s">
        <v>249</v>
      </c>
      <c r="B283" s="296"/>
      <c r="C283" s="297"/>
      <c r="D283" s="298"/>
      <c r="E283" s="98"/>
      <c r="F283" s="299"/>
    </row>
    <row r="284" spans="1:6" x14ac:dyDescent="0.25">
      <c r="A284" s="91" t="s">
        <v>250</v>
      </c>
      <c r="B284" s="296"/>
      <c r="C284" s="297"/>
      <c r="D284" s="298"/>
      <c r="E284" s="98"/>
      <c r="F284" s="299"/>
    </row>
    <row r="285" spans="1:6" x14ac:dyDescent="0.25">
      <c r="A285" s="91" t="s">
        <v>251</v>
      </c>
      <c r="B285" s="296"/>
      <c r="C285" s="297"/>
      <c r="D285" s="298"/>
      <c r="E285" s="98"/>
      <c r="F285" s="299"/>
    </row>
    <row r="286" spans="1:6" x14ac:dyDescent="0.25">
      <c r="A286" s="91" t="s">
        <v>252</v>
      </c>
      <c r="B286" s="296"/>
      <c r="C286" s="297"/>
      <c r="D286" s="298"/>
      <c r="E286" s="98"/>
      <c r="F286" s="299"/>
    </row>
    <row r="287" spans="1:6" x14ac:dyDescent="0.25">
      <c r="A287" s="91" t="s">
        <v>253</v>
      </c>
      <c r="B287" s="296"/>
      <c r="C287" s="297"/>
      <c r="D287" s="298"/>
      <c r="E287" s="98"/>
      <c r="F287" s="299"/>
    </row>
    <row r="288" spans="1:6" x14ac:dyDescent="0.25">
      <c r="A288" s="91" t="s">
        <v>254</v>
      </c>
      <c r="B288" s="296"/>
      <c r="C288" s="297"/>
      <c r="D288" s="298"/>
      <c r="E288" s="98"/>
      <c r="F288" s="299"/>
    </row>
    <row r="289" spans="1:6" x14ac:dyDescent="0.25">
      <c r="A289" s="91" t="s">
        <v>255</v>
      </c>
      <c r="B289" s="296"/>
      <c r="C289" s="297"/>
      <c r="D289" s="298"/>
      <c r="E289" s="98"/>
      <c r="F289" s="299"/>
    </row>
    <row r="290" spans="1:6" x14ac:dyDescent="0.25">
      <c r="A290" s="91" t="s">
        <v>256</v>
      </c>
      <c r="B290" s="296"/>
      <c r="C290" s="297"/>
      <c r="D290" s="298"/>
      <c r="E290" s="98"/>
      <c r="F290" s="299"/>
    </row>
    <row r="291" spans="1:6" x14ac:dyDescent="0.25">
      <c r="A291" s="91" t="s">
        <v>257</v>
      </c>
      <c r="B291" s="296"/>
      <c r="C291" s="297"/>
      <c r="D291" s="298"/>
      <c r="E291" s="98"/>
      <c r="F291" s="299"/>
    </row>
    <row r="292" spans="1:6" x14ac:dyDescent="0.25">
      <c r="A292" s="91" t="s">
        <v>258</v>
      </c>
      <c r="B292" s="296"/>
      <c r="C292" s="297"/>
      <c r="D292" s="298"/>
      <c r="E292" s="98"/>
      <c r="F292" s="299"/>
    </row>
    <row r="293" spans="1:6" x14ac:dyDescent="0.25">
      <c r="A293" s="91" t="s">
        <v>259</v>
      </c>
      <c r="B293" s="296"/>
      <c r="C293" s="297"/>
      <c r="D293" s="298"/>
      <c r="E293" s="98"/>
      <c r="F293" s="299"/>
    </row>
    <row r="294" spans="1:6" x14ac:dyDescent="0.25">
      <c r="A294" s="91" t="s">
        <v>260</v>
      </c>
      <c r="B294" s="296"/>
      <c r="C294" s="297"/>
      <c r="D294" s="298"/>
      <c r="E294" s="98"/>
      <c r="F294" s="299"/>
    </row>
    <row r="295" spans="1:6" x14ac:dyDescent="0.25">
      <c r="A295" s="91" t="s">
        <v>261</v>
      </c>
      <c r="B295" s="296"/>
      <c r="C295" s="297"/>
      <c r="D295" s="298"/>
      <c r="E295" s="98"/>
      <c r="F295" s="299"/>
    </row>
    <row r="296" spans="1:6" x14ac:dyDescent="0.25">
      <c r="A296" s="295" t="s">
        <v>262</v>
      </c>
      <c r="B296" s="296"/>
      <c r="C296" s="297"/>
      <c r="D296" s="298"/>
      <c r="E296" s="98"/>
      <c r="F296" s="299"/>
    </row>
    <row r="297" spans="1:6" x14ac:dyDescent="0.25">
      <c r="A297" s="91" t="s">
        <v>263</v>
      </c>
      <c r="B297" s="296"/>
      <c r="C297" s="297"/>
      <c r="D297" s="298"/>
      <c r="E297" s="98"/>
      <c r="F297" s="299"/>
    </row>
    <row r="298" spans="1:6" x14ac:dyDescent="0.25">
      <c r="A298" s="91" t="s">
        <v>264</v>
      </c>
      <c r="B298" s="296"/>
      <c r="C298" s="297"/>
      <c r="D298" s="298"/>
      <c r="E298" s="98"/>
      <c r="F298" s="299"/>
    </row>
    <row r="299" spans="1:6" x14ac:dyDescent="0.25">
      <c r="A299" s="91" t="s">
        <v>265</v>
      </c>
      <c r="B299" s="296"/>
      <c r="C299" s="297"/>
      <c r="D299" s="298"/>
      <c r="E299" s="98"/>
      <c r="F299" s="299"/>
    </row>
    <row r="300" spans="1:6" x14ac:dyDescent="0.25">
      <c r="A300" s="91" t="s">
        <v>266</v>
      </c>
      <c r="B300" s="296"/>
      <c r="C300" s="297"/>
      <c r="D300" s="298"/>
      <c r="E300" s="98"/>
      <c r="F300" s="299"/>
    </row>
    <row r="301" spans="1:6" x14ac:dyDescent="0.25">
      <c r="A301" s="91" t="s">
        <v>267</v>
      </c>
      <c r="B301" s="296"/>
      <c r="C301" s="297"/>
      <c r="D301" s="298"/>
      <c r="E301" s="98"/>
      <c r="F301" s="299"/>
    </row>
    <row r="302" spans="1:6" x14ac:dyDescent="0.25">
      <c r="A302" s="91" t="s">
        <v>268</v>
      </c>
      <c r="B302" s="296"/>
      <c r="C302" s="297"/>
      <c r="D302" s="298"/>
      <c r="E302" s="98"/>
      <c r="F302" s="299"/>
    </row>
    <row r="303" spans="1:6" x14ac:dyDescent="0.25">
      <c r="A303" s="91" t="s">
        <v>269</v>
      </c>
      <c r="B303" s="296"/>
      <c r="C303" s="297"/>
      <c r="D303" s="298"/>
      <c r="E303" s="98"/>
      <c r="F303" s="299"/>
    </row>
    <row r="304" spans="1:6" x14ac:dyDescent="0.25">
      <c r="A304" s="91" t="s">
        <v>270</v>
      </c>
      <c r="B304" s="296"/>
      <c r="C304" s="297"/>
      <c r="D304" s="298"/>
      <c r="E304" s="98"/>
      <c r="F304" s="299"/>
    </row>
    <row r="305" spans="1:6" x14ac:dyDescent="0.25">
      <c r="A305" s="91" t="s">
        <v>271</v>
      </c>
      <c r="B305" s="296"/>
      <c r="C305" s="297"/>
      <c r="D305" s="298"/>
      <c r="E305" s="98"/>
      <c r="F305" s="299"/>
    </row>
    <row r="306" spans="1:6" x14ac:dyDescent="0.25">
      <c r="A306" s="91" t="s">
        <v>272</v>
      </c>
      <c r="B306" s="296"/>
      <c r="C306" s="297"/>
      <c r="D306" s="298"/>
      <c r="E306" s="98"/>
      <c r="F306" s="299"/>
    </row>
    <row r="307" spans="1:6" x14ac:dyDescent="0.25">
      <c r="A307" s="91" t="s">
        <v>273</v>
      </c>
      <c r="B307" s="296"/>
      <c r="C307" s="297"/>
      <c r="D307" s="298"/>
      <c r="E307" s="98"/>
      <c r="F307" s="299"/>
    </row>
    <row r="308" spans="1:6" x14ac:dyDescent="0.25">
      <c r="A308" s="91" t="s">
        <v>274</v>
      </c>
      <c r="B308" s="296"/>
      <c r="C308" s="297"/>
      <c r="D308" s="298"/>
      <c r="E308" s="98"/>
      <c r="F308" s="299"/>
    </row>
    <row r="309" spans="1:6" x14ac:dyDescent="0.25">
      <c r="A309" s="91" t="s">
        <v>275</v>
      </c>
      <c r="B309" s="296"/>
      <c r="C309" s="297"/>
      <c r="D309" s="298"/>
      <c r="E309" s="98"/>
      <c r="F309" s="299"/>
    </row>
    <row r="310" spans="1:6" x14ac:dyDescent="0.25">
      <c r="A310" s="91" t="s">
        <v>276</v>
      </c>
      <c r="B310" s="296"/>
      <c r="C310" s="297"/>
      <c r="D310" s="298"/>
      <c r="E310" s="98"/>
      <c r="F310" s="299"/>
    </row>
    <row r="311" spans="1:6" x14ac:dyDescent="0.25">
      <c r="A311" s="91" t="s">
        <v>277</v>
      </c>
      <c r="B311" s="296"/>
      <c r="C311" s="297"/>
      <c r="D311" s="298"/>
      <c r="E311" s="98"/>
      <c r="F311" s="299"/>
    </row>
    <row r="312" spans="1:6" x14ac:dyDescent="0.25">
      <c r="A312" s="91" t="s">
        <v>278</v>
      </c>
      <c r="B312" s="296"/>
      <c r="C312" s="297"/>
      <c r="D312" s="298"/>
      <c r="E312" s="98"/>
      <c r="F312" s="299"/>
    </row>
    <row r="313" spans="1:6" x14ac:dyDescent="0.25">
      <c r="A313" s="91" t="s">
        <v>279</v>
      </c>
      <c r="B313" s="296"/>
      <c r="C313" s="297"/>
      <c r="D313" s="298"/>
      <c r="E313" s="98"/>
      <c r="F313" s="299"/>
    </row>
    <row r="314" spans="1:6" x14ac:dyDescent="0.25">
      <c r="A314" s="91" t="s">
        <v>280</v>
      </c>
      <c r="B314" s="296"/>
      <c r="C314" s="297"/>
      <c r="D314" s="298"/>
      <c r="E314" s="98"/>
      <c r="F314" s="299"/>
    </row>
    <row r="315" spans="1:6" x14ac:dyDescent="0.25">
      <c r="A315" s="91" t="s">
        <v>281</v>
      </c>
      <c r="B315" s="296"/>
      <c r="C315" s="297"/>
      <c r="D315" s="298"/>
      <c r="E315" s="98"/>
      <c r="F315" s="299"/>
    </row>
    <row r="316" spans="1:6" x14ac:dyDescent="0.25">
      <c r="A316" s="91" t="s">
        <v>282</v>
      </c>
      <c r="B316" s="296"/>
      <c r="C316" s="297"/>
      <c r="D316" s="298"/>
      <c r="E316" s="98"/>
      <c r="F316" s="299"/>
    </row>
    <row r="317" spans="1:6" s="416" customFormat="1" x14ac:dyDescent="0.25"/>
    <row r="318" spans="1:6" s="416" customFormat="1" x14ac:dyDescent="0.25">
      <c r="A318" s="460" t="str">
        <f>N_1!B76</f>
        <v>Kraftwerk 4</v>
      </c>
      <c r="B318" s="461" t="s">
        <v>66</v>
      </c>
      <c r="C318" s="462" t="s">
        <v>23</v>
      </c>
      <c r="D318" s="463" t="s">
        <v>302</v>
      </c>
      <c r="E318" s="464" t="s">
        <v>42</v>
      </c>
      <c r="F318" s="465" t="s">
        <v>2</v>
      </c>
    </row>
    <row r="319" spans="1:6" s="416" customFormat="1" x14ac:dyDescent="0.25">
      <c r="A319" s="466" t="s">
        <v>215</v>
      </c>
      <c r="B319" s="467"/>
      <c r="C319" s="468">
        <f>SUM(C321:C420)</f>
        <v>0</v>
      </c>
      <c r="D319" s="468">
        <f>SUM(D321:D420)</f>
        <v>0</v>
      </c>
      <c r="E319" s="469"/>
      <c r="F319" s="470"/>
    </row>
    <row r="320" spans="1:6" s="416" customFormat="1" x14ac:dyDescent="0.25">
      <c r="A320" s="471"/>
      <c r="B320" s="467"/>
      <c r="C320" s="467"/>
      <c r="D320" s="472"/>
      <c r="E320" s="469"/>
      <c r="F320" s="470"/>
    </row>
    <row r="321" spans="1:6" x14ac:dyDescent="0.25">
      <c r="A321" s="91" t="s">
        <v>26</v>
      </c>
      <c r="B321" s="92"/>
      <c r="C321" s="93">
        <v>0</v>
      </c>
      <c r="D321" s="96"/>
      <c r="E321" s="98"/>
      <c r="F321" s="100"/>
    </row>
    <row r="322" spans="1:6" x14ac:dyDescent="0.25">
      <c r="A322" s="91" t="s">
        <v>27</v>
      </c>
      <c r="B322" s="92"/>
      <c r="C322" s="93"/>
      <c r="D322" s="96"/>
      <c r="E322" s="98"/>
      <c r="F322" s="100"/>
    </row>
    <row r="323" spans="1:6" x14ac:dyDescent="0.25">
      <c r="A323" s="91" t="s">
        <v>28</v>
      </c>
      <c r="B323" s="92"/>
      <c r="C323" s="93"/>
      <c r="D323" s="96"/>
      <c r="E323" s="98"/>
      <c r="F323" s="100"/>
    </row>
    <row r="324" spans="1:6" x14ac:dyDescent="0.25">
      <c r="A324" s="91" t="s">
        <v>29</v>
      </c>
      <c r="B324" s="92"/>
      <c r="C324" s="93"/>
      <c r="D324" s="96"/>
      <c r="E324" s="98"/>
      <c r="F324" s="100"/>
    </row>
    <row r="325" spans="1:6" x14ac:dyDescent="0.25">
      <c r="A325" s="91" t="s">
        <v>30</v>
      </c>
      <c r="B325" s="92"/>
      <c r="C325" s="93"/>
      <c r="D325" s="96"/>
      <c r="E325" s="98"/>
      <c r="F325" s="100"/>
    </row>
    <row r="326" spans="1:6" x14ac:dyDescent="0.25">
      <c r="A326" s="91" t="s">
        <v>31</v>
      </c>
      <c r="B326" s="92"/>
      <c r="C326" s="93"/>
      <c r="D326" s="96"/>
      <c r="E326" s="98"/>
      <c r="F326" s="100"/>
    </row>
    <row r="327" spans="1:6" x14ac:dyDescent="0.25">
      <c r="A327" s="91" t="s">
        <v>32</v>
      </c>
      <c r="B327" s="92"/>
      <c r="C327" s="93"/>
      <c r="D327" s="96"/>
      <c r="E327" s="98"/>
      <c r="F327" s="100"/>
    </row>
    <row r="328" spans="1:6" x14ac:dyDescent="0.25">
      <c r="A328" s="91" t="s">
        <v>33</v>
      </c>
      <c r="B328" s="92"/>
      <c r="C328" s="93"/>
      <c r="D328" s="96"/>
      <c r="E328" s="98"/>
      <c r="F328" s="100"/>
    </row>
    <row r="329" spans="1:6" x14ac:dyDescent="0.25">
      <c r="A329" s="91" t="s">
        <v>34</v>
      </c>
      <c r="B329" s="92"/>
      <c r="C329" s="93"/>
      <c r="D329" s="96"/>
      <c r="E329" s="98"/>
      <c r="F329" s="100"/>
    </row>
    <row r="330" spans="1:6" x14ac:dyDescent="0.25">
      <c r="A330" s="91" t="s">
        <v>35</v>
      </c>
      <c r="B330" s="92"/>
      <c r="C330" s="93"/>
      <c r="D330" s="96"/>
      <c r="E330" s="98"/>
      <c r="F330" s="100"/>
    </row>
    <row r="331" spans="1:6" x14ac:dyDescent="0.25">
      <c r="A331" s="91" t="s">
        <v>121</v>
      </c>
      <c r="B331" s="92"/>
      <c r="C331" s="93"/>
      <c r="D331" s="96"/>
      <c r="E331" s="98"/>
      <c r="F331" s="100"/>
    </row>
    <row r="332" spans="1:6" x14ac:dyDescent="0.25">
      <c r="A332" s="91" t="s">
        <v>122</v>
      </c>
      <c r="B332" s="92"/>
      <c r="C332" s="93"/>
      <c r="D332" s="96"/>
      <c r="E332" s="98"/>
      <c r="F332" s="100"/>
    </row>
    <row r="333" spans="1:6" x14ac:dyDescent="0.25">
      <c r="A333" s="91" t="s">
        <v>123</v>
      </c>
      <c r="B333" s="92"/>
      <c r="C333" s="93"/>
      <c r="D333" s="96"/>
      <c r="E333" s="98"/>
      <c r="F333" s="100"/>
    </row>
    <row r="334" spans="1:6" x14ac:dyDescent="0.25">
      <c r="A334" s="91" t="s">
        <v>124</v>
      </c>
      <c r="B334" s="92"/>
      <c r="C334" s="93"/>
      <c r="D334" s="96"/>
      <c r="E334" s="98"/>
      <c r="F334" s="100"/>
    </row>
    <row r="335" spans="1:6" x14ac:dyDescent="0.25">
      <c r="A335" s="91" t="s">
        <v>125</v>
      </c>
      <c r="B335" s="92"/>
      <c r="C335" s="93"/>
      <c r="D335" s="96"/>
      <c r="E335" s="98"/>
      <c r="F335" s="100"/>
    </row>
    <row r="336" spans="1:6" x14ac:dyDescent="0.25">
      <c r="A336" s="91" t="s">
        <v>126</v>
      </c>
      <c r="B336" s="92"/>
      <c r="C336" s="93"/>
      <c r="D336" s="96"/>
      <c r="E336" s="98"/>
      <c r="F336" s="100"/>
    </row>
    <row r="337" spans="1:6" x14ac:dyDescent="0.25">
      <c r="A337" s="91" t="s">
        <v>127</v>
      </c>
      <c r="B337" s="92"/>
      <c r="C337" s="93"/>
      <c r="D337" s="96"/>
      <c r="E337" s="98"/>
      <c r="F337" s="100"/>
    </row>
    <row r="338" spans="1:6" x14ac:dyDescent="0.25">
      <c r="A338" s="91" t="s">
        <v>128</v>
      </c>
      <c r="B338" s="92"/>
      <c r="C338" s="93"/>
      <c r="D338" s="96"/>
      <c r="E338" s="98"/>
      <c r="F338" s="100"/>
    </row>
    <row r="339" spans="1:6" x14ac:dyDescent="0.25">
      <c r="A339" s="91" t="s">
        <v>129</v>
      </c>
      <c r="B339" s="92"/>
      <c r="C339" s="93"/>
      <c r="D339" s="96"/>
      <c r="E339" s="98"/>
      <c r="F339" s="100"/>
    </row>
    <row r="340" spans="1:6" x14ac:dyDescent="0.25">
      <c r="A340" s="91" t="s">
        <v>130</v>
      </c>
      <c r="B340" s="92"/>
      <c r="C340" s="93"/>
      <c r="D340" s="96"/>
      <c r="E340" s="98"/>
      <c r="F340" s="100"/>
    </row>
    <row r="341" spans="1:6" x14ac:dyDescent="0.25">
      <c r="A341" s="91" t="s">
        <v>133</v>
      </c>
      <c r="B341" s="92"/>
      <c r="C341" s="93"/>
      <c r="D341" s="96"/>
      <c r="E341" s="98"/>
      <c r="F341" s="100"/>
    </row>
    <row r="342" spans="1:6" x14ac:dyDescent="0.25">
      <c r="A342" s="91" t="s">
        <v>134</v>
      </c>
      <c r="B342" s="92"/>
      <c r="C342" s="93"/>
      <c r="D342" s="96"/>
      <c r="E342" s="98"/>
      <c r="F342" s="100"/>
    </row>
    <row r="343" spans="1:6" x14ac:dyDescent="0.25">
      <c r="A343" s="91" t="s">
        <v>135</v>
      </c>
      <c r="B343" s="92"/>
      <c r="C343" s="93"/>
      <c r="D343" s="96"/>
      <c r="E343" s="98"/>
      <c r="F343" s="100"/>
    </row>
    <row r="344" spans="1:6" x14ac:dyDescent="0.25">
      <c r="A344" s="91" t="s">
        <v>136</v>
      </c>
      <c r="B344" s="92"/>
      <c r="C344" s="93"/>
      <c r="D344" s="96"/>
      <c r="E344" s="98"/>
      <c r="F344" s="100"/>
    </row>
    <row r="345" spans="1:6" x14ac:dyDescent="0.25">
      <c r="A345" s="91" t="s">
        <v>137</v>
      </c>
      <c r="B345" s="92"/>
      <c r="C345" s="93"/>
      <c r="D345" s="96"/>
      <c r="E345" s="98"/>
      <c r="F345" s="100"/>
    </row>
    <row r="346" spans="1:6" x14ac:dyDescent="0.25">
      <c r="A346" s="91" t="s">
        <v>138</v>
      </c>
      <c r="B346" s="92"/>
      <c r="C346" s="93"/>
      <c r="D346" s="96"/>
      <c r="E346" s="98"/>
      <c r="F346" s="100"/>
    </row>
    <row r="347" spans="1:6" x14ac:dyDescent="0.25">
      <c r="A347" s="91" t="s">
        <v>139</v>
      </c>
      <c r="B347" s="92"/>
      <c r="C347" s="93"/>
      <c r="D347" s="96"/>
      <c r="E347" s="98"/>
      <c r="F347" s="100"/>
    </row>
    <row r="348" spans="1:6" x14ac:dyDescent="0.25">
      <c r="A348" s="91" t="s">
        <v>140</v>
      </c>
      <c r="B348" s="92"/>
      <c r="C348" s="93"/>
      <c r="D348" s="96"/>
      <c r="E348" s="98"/>
      <c r="F348" s="100"/>
    </row>
    <row r="349" spans="1:6" x14ac:dyDescent="0.25">
      <c r="A349" s="91" t="s">
        <v>141</v>
      </c>
      <c r="B349" s="92"/>
      <c r="C349" s="93"/>
      <c r="D349" s="96"/>
      <c r="E349" s="98"/>
      <c r="F349" s="100"/>
    </row>
    <row r="350" spans="1:6" x14ac:dyDescent="0.25">
      <c r="A350" s="91" t="s">
        <v>142</v>
      </c>
      <c r="B350" s="92"/>
      <c r="C350" s="93"/>
      <c r="D350" s="96"/>
      <c r="E350" s="98"/>
      <c r="F350" s="100"/>
    </row>
    <row r="351" spans="1:6" x14ac:dyDescent="0.25">
      <c r="A351" s="91" t="s">
        <v>143</v>
      </c>
      <c r="B351" s="92"/>
      <c r="C351" s="93"/>
      <c r="D351" s="96"/>
      <c r="E351" s="98"/>
      <c r="F351" s="100"/>
    </row>
    <row r="352" spans="1:6" x14ac:dyDescent="0.25">
      <c r="A352" s="91" t="s">
        <v>144</v>
      </c>
      <c r="B352" s="92"/>
      <c r="C352" s="93"/>
      <c r="D352" s="96"/>
      <c r="E352" s="98"/>
      <c r="F352" s="100"/>
    </row>
    <row r="353" spans="1:6" x14ac:dyDescent="0.25">
      <c r="A353" s="91" t="s">
        <v>145</v>
      </c>
      <c r="B353" s="92"/>
      <c r="C353" s="93"/>
      <c r="D353" s="96"/>
      <c r="E353" s="98"/>
      <c r="F353" s="100"/>
    </row>
    <row r="354" spans="1:6" x14ac:dyDescent="0.25">
      <c r="A354" s="91" t="s">
        <v>146</v>
      </c>
      <c r="B354" s="92"/>
      <c r="C354" s="93"/>
      <c r="D354" s="96"/>
      <c r="E354" s="98"/>
      <c r="F354" s="100"/>
    </row>
    <row r="355" spans="1:6" x14ac:dyDescent="0.25">
      <c r="A355" s="91" t="s">
        <v>147</v>
      </c>
      <c r="B355" s="92"/>
      <c r="C355" s="93"/>
      <c r="D355" s="96"/>
      <c r="E355" s="98"/>
      <c r="F355" s="100"/>
    </row>
    <row r="356" spans="1:6" x14ac:dyDescent="0.25">
      <c r="A356" s="91" t="s">
        <v>148</v>
      </c>
      <c r="B356" s="92"/>
      <c r="C356" s="93"/>
      <c r="D356" s="96"/>
      <c r="E356" s="98"/>
      <c r="F356" s="100"/>
    </row>
    <row r="357" spans="1:6" x14ac:dyDescent="0.25">
      <c r="A357" s="91" t="s">
        <v>149</v>
      </c>
      <c r="B357" s="92"/>
      <c r="C357" s="93"/>
      <c r="D357" s="96"/>
      <c r="E357" s="98"/>
      <c r="F357" s="100"/>
    </row>
    <row r="358" spans="1:6" x14ac:dyDescent="0.25">
      <c r="A358" s="91" t="s">
        <v>150</v>
      </c>
      <c r="B358" s="92"/>
      <c r="C358" s="93"/>
      <c r="D358" s="96"/>
      <c r="E358" s="98"/>
      <c r="F358" s="100"/>
    </row>
    <row r="359" spans="1:6" x14ac:dyDescent="0.25">
      <c r="A359" s="91" t="s">
        <v>151</v>
      </c>
      <c r="B359" s="92"/>
      <c r="C359" s="93"/>
      <c r="D359" s="96"/>
      <c r="E359" s="98"/>
      <c r="F359" s="100"/>
    </row>
    <row r="360" spans="1:6" s="300" customFormat="1" x14ac:dyDescent="0.25">
      <c r="A360" s="295" t="s">
        <v>152</v>
      </c>
      <c r="B360" s="296"/>
      <c r="C360" s="297"/>
      <c r="D360" s="298"/>
      <c r="E360" s="98"/>
      <c r="F360" s="299"/>
    </row>
    <row r="361" spans="1:6" x14ac:dyDescent="0.25">
      <c r="A361" s="91" t="s">
        <v>223</v>
      </c>
      <c r="B361" s="296"/>
      <c r="C361" s="297"/>
      <c r="D361" s="298"/>
      <c r="E361" s="98"/>
      <c r="F361" s="299"/>
    </row>
    <row r="362" spans="1:6" x14ac:dyDescent="0.25">
      <c r="A362" s="91" t="s">
        <v>224</v>
      </c>
      <c r="B362" s="296"/>
      <c r="C362" s="297"/>
      <c r="D362" s="298"/>
      <c r="E362" s="98"/>
      <c r="F362" s="299"/>
    </row>
    <row r="363" spans="1:6" x14ac:dyDescent="0.25">
      <c r="A363" s="91" t="s">
        <v>225</v>
      </c>
      <c r="B363" s="296"/>
      <c r="C363" s="297"/>
      <c r="D363" s="298"/>
      <c r="E363" s="98"/>
      <c r="F363" s="299"/>
    </row>
    <row r="364" spans="1:6" x14ac:dyDescent="0.25">
      <c r="A364" s="91" t="s">
        <v>226</v>
      </c>
      <c r="B364" s="296"/>
      <c r="C364" s="297"/>
      <c r="D364" s="298"/>
      <c r="E364" s="98"/>
      <c r="F364" s="299"/>
    </row>
    <row r="365" spans="1:6" x14ac:dyDescent="0.25">
      <c r="A365" s="91" t="s">
        <v>227</v>
      </c>
      <c r="B365" s="296"/>
      <c r="C365" s="297"/>
      <c r="D365" s="298"/>
      <c r="E365" s="98"/>
      <c r="F365" s="299"/>
    </row>
    <row r="366" spans="1:6" x14ac:dyDescent="0.25">
      <c r="A366" s="91" t="s">
        <v>228</v>
      </c>
      <c r="B366" s="296"/>
      <c r="C366" s="297"/>
      <c r="D366" s="298"/>
      <c r="E366" s="98"/>
      <c r="F366" s="299"/>
    </row>
    <row r="367" spans="1:6" x14ac:dyDescent="0.25">
      <c r="A367" s="91" t="s">
        <v>229</v>
      </c>
      <c r="B367" s="296"/>
      <c r="C367" s="297"/>
      <c r="D367" s="298"/>
      <c r="E367" s="98"/>
      <c r="F367" s="299"/>
    </row>
    <row r="368" spans="1:6" x14ac:dyDescent="0.25">
      <c r="A368" s="91" t="s">
        <v>230</v>
      </c>
      <c r="B368" s="296"/>
      <c r="C368" s="297"/>
      <c r="D368" s="298"/>
      <c r="E368" s="98"/>
      <c r="F368" s="299"/>
    </row>
    <row r="369" spans="1:6" x14ac:dyDescent="0.25">
      <c r="A369" s="91" t="s">
        <v>231</v>
      </c>
      <c r="B369" s="296"/>
      <c r="C369" s="297"/>
      <c r="D369" s="298"/>
      <c r="E369" s="98"/>
      <c r="F369" s="299"/>
    </row>
    <row r="370" spans="1:6" x14ac:dyDescent="0.25">
      <c r="A370" s="91" t="s">
        <v>232</v>
      </c>
      <c r="B370" s="296"/>
      <c r="C370" s="297"/>
      <c r="D370" s="298"/>
      <c r="E370" s="98"/>
      <c r="F370" s="299"/>
    </row>
    <row r="371" spans="1:6" x14ac:dyDescent="0.25">
      <c r="A371" s="91" t="s">
        <v>233</v>
      </c>
      <c r="B371" s="296"/>
      <c r="C371" s="297"/>
      <c r="D371" s="298"/>
      <c r="E371" s="98"/>
      <c r="F371" s="299"/>
    </row>
    <row r="372" spans="1:6" x14ac:dyDescent="0.25">
      <c r="A372" s="91" t="s">
        <v>234</v>
      </c>
      <c r="B372" s="296"/>
      <c r="C372" s="297"/>
      <c r="D372" s="298"/>
      <c r="E372" s="98"/>
      <c r="F372" s="299"/>
    </row>
    <row r="373" spans="1:6" x14ac:dyDescent="0.25">
      <c r="A373" s="91" t="s">
        <v>235</v>
      </c>
      <c r="B373" s="296"/>
      <c r="C373" s="297"/>
      <c r="D373" s="298"/>
      <c r="E373" s="98"/>
      <c r="F373" s="299"/>
    </row>
    <row r="374" spans="1:6" x14ac:dyDescent="0.25">
      <c r="A374" s="91" t="s">
        <v>236</v>
      </c>
      <c r="B374" s="296"/>
      <c r="C374" s="297"/>
      <c r="D374" s="298"/>
      <c r="E374" s="98"/>
      <c r="F374" s="299"/>
    </row>
    <row r="375" spans="1:6" x14ac:dyDescent="0.25">
      <c r="A375" s="91" t="s">
        <v>237</v>
      </c>
      <c r="B375" s="296"/>
      <c r="C375" s="297"/>
      <c r="D375" s="298"/>
      <c r="E375" s="98"/>
      <c r="F375" s="299"/>
    </row>
    <row r="376" spans="1:6" x14ac:dyDescent="0.25">
      <c r="A376" s="91" t="s">
        <v>238</v>
      </c>
      <c r="B376" s="296"/>
      <c r="C376" s="297"/>
      <c r="D376" s="298"/>
      <c r="E376" s="98"/>
      <c r="F376" s="299"/>
    </row>
    <row r="377" spans="1:6" x14ac:dyDescent="0.25">
      <c r="A377" s="91" t="s">
        <v>239</v>
      </c>
      <c r="B377" s="296"/>
      <c r="C377" s="297"/>
      <c r="D377" s="298"/>
      <c r="E377" s="98"/>
      <c r="F377" s="299"/>
    </row>
    <row r="378" spans="1:6" x14ac:dyDescent="0.25">
      <c r="A378" s="91" t="s">
        <v>240</v>
      </c>
      <c r="B378" s="296"/>
      <c r="C378" s="297"/>
      <c r="D378" s="298"/>
      <c r="E378" s="98"/>
      <c r="F378" s="299"/>
    </row>
    <row r="379" spans="1:6" x14ac:dyDescent="0.25">
      <c r="A379" s="91" t="s">
        <v>241</v>
      </c>
      <c r="B379" s="296"/>
      <c r="C379" s="297"/>
      <c r="D379" s="298"/>
      <c r="E379" s="98"/>
      <c r="F379" s="299"/>
    </row>
    <row r="380" spans="1:6" x14ac:dyDescent="0.25">
      <c r="A380" s="91" t="s">
        <v>242</v>
      </c>
      <c r="B380" s="296"/>
      <c r="C380" s="297"/>
      <c r="D380" s="298"/>
      <c r="E380" s="98"/>
      <c r="F380" s="299"/>
    </row>
    <row r="381" spans="1:6" x14ac:dyDescent="0.25">
      <c r="A381" s="91" t="s">
        <v>243</v>
      </c>
      <c r="B381" s="296"/>
      <c r="C381" s="297"/>
      <c r="D381" s="298"/>
      <c r="E381" s="98"/>
      <c r="F381" s="299"/>
    </row>
    <row r="382" spans="1:6" x14ac:dyDescent="0.25">
      <c r="A382" s="91" t="s">
        <v>244</v>
      </c>
      <c r="B382" s="296"/>
      <c r="C382" s="297"/>
      <c r="D382" s="298"/>
      <c r="E382" s="98"/>
      <c r="F382" s="299"/>
    </row>
    <row r="383" spans="1:6" x14ac:dyDescent="0.25">
      <c r="A383" s="91" t="s">
        <v>245</v>
      </c>
      <c r="B383" s="296"/>
      <c r="C383" s="297"/>
      <c r="D383" s="298"/>
      <c r="E383" s="98"/>
      <c r="F383" s="299"/>
    </row>
    <row r="384" spans="1:6" x14ac:dyDescent="0.25">
      <c r="A384" s="91" t="s">
        <v>246</v>
      </c>
      <c r="B384" s="296"/>
      <c r="C384" s="297"/>
      <c r="D384" s="298"/>
      <c r="E384" s="98"/>
      <c r="F384" s="299"/>
    </row>
    <row r="385" spans="1:6" x14ac:dyDescent="0.25">
      <c r="A385" s="91" t="s">
        <v>247</v>
      </c>
      <c r="B385" s="296"/>
      <c r="C385" s="297"/>
      <c r="D385" s="298"/>
      <c r="E385" s="98"/>
      <c r="F385" s="299"/>
    </row>
    <row r="386" spans="1:6" x14ac:dyDescent="0.25">
      <c r="A386" s="91" t="s">
        <v>248</v>
      </c>
      <c r="B386" s="296"/>
      <c r="C386" s="297"/>
      <c r="D386" s="298"/>
      <c r="E386" s="98"/>
      <c r="F386" s="299"/>
    </row>
    <row r="387" spans="1:6" x14ac:dyDescent="0.25">
      <c r="A387" s="91" t="s">
        <v>249</v>
      </c>
      <c r="B387" s="296"/>
      <c r="C387" s="297"/>
      <c r="D387" s="298"/>
      <c r="E387" s="98"/>
      <c r="F387" s="299"/>
    </row>
    <row r="388" spans="1:6" x14ac:dyDescent="0.25">
      <c r="A388" s="91" t="s">
        <v>250</v>
      </c>
      <c r="B388" s="296"/>
      <c r="C388" s="297"/>
      <c r="D388" s="298"/>
      <c r="E388" s="98"/>
      <c r="F388" s="299"/>
    </row>
    <row r="389" spans="1:6" x14ac:dyDescent="0.25">
      <c r="A389" s="91" t="s">
        <v>251</v>
      </c>
      <c r="B389" s="296"/>
      <c r="C389" s="297"/>
      <c r="D389" s="298"/>
      <c r="E389" s="98"/>
      <c r="F389" s="299"/>
    </row>
    <row r="390" spans="1:6" x14ac:dyDescent="0.25">
      <c r="A390" s="91" t="s">
        <v>252</v>
      </c>
      <c r="B390" s="296"/>
      <c r="C390" s="297"/>
      <c r="D390" s="298"/>
      <c r="E390" s="98"/>
      <c r="F390" s="299"/>
    </row>
    <row r="391" spans="1:6" x14ac:dyDescent="0.25">
      <c r="A391" s="91" t="s">
        <v>253</v>
      </c>
      <c r="B391" s="296"/>
      <c r="C391" s="297"/>
      <c r="D391" s="298"/>
      <c r="E391" s="98"/>
      <c r="F391" s="299"/>
    </row>
    <row r="392" spans="1:6" x14ac:dyDescent="0.25">
      <c r="A392" s="91" t="s">
        <v>254</v>
      </c>
      <c r="B392" s="296"/>
      <c r="C392" s="297"/>
      <c r="D392" s="298"/>
      <c r="E392" s="98"/>
      <c r="F392" s="299"/>
    </row>
    <row r="393" spans="1:6" x14ac:dyDescent="0.25">
      <c r="A393" s="91" t="s">
        <v>255</v>
      </c>
      <c r="B393" s="296"/>
      <c r="C393" s="297"/>
      <c r="D393" s="298"/>
      <c r="E393" s="98"/>
      <c r="F393" s="299"/>
    </row>
    <row r="394" spans="1:6" x14ac:dyDescent="0.25">
      <c r="A394" s="91" t="s">
        <v>256</v>
      </c>
      <c r="B394" s="296"/>
      <c r="C394" s="297"/>
      <c r="D394" s="298"/>
      <c r="E394" s="98"/>
      <c r="F394" s="299"/>
    </row>
    <row r="395" spans="1:6" x14ac:dyDescent="0.25">
      <c r="A395" s="91" t="s">
        <v>257</v>
      </c>
      <c r="B395" s="296"/>
      <c r="C395" s="297"/>
      <c r="D395" s="298"/>
      <c r="E395" s="98"/>
      <c r="F395" s="299"/>
    </row>
    <row r="396" spans="1:6" x14ac:dyDescent="0.25">
      <c r="A396" s="91" t="s">
        <v>258</v>
      </c>
      <c r="B396" s="296"/>
      <c r="C396" s="297"/>
      <c r="D396" s="298"/>
      <c r="E396" s="98"/>
      <c r="F396" s="299"/>
    </row>
    <row r="397" spans="1:6" x14ac:dyDescent="0.25">
      <c r="A397" s="91" t="s">
        <v>259</v>
      </c>
      <c r="B397" s="296"/>
      <c r="C397" s="297"/>
      <c r="D397" s="298"/>
      <c r="E397" s="98"/>
      <c r="F397" s="299"/>
    </row>
    <row r="398" spans="1:6" x14ac:dyDescent="0.25">
      <c r="A398" s="91" t="s">
        <v>260</v>
      </c>
      <c r="B398" s="296"/>
      <c r="C398" s="297"/>
      <c r="D398" s="298"/>
      <c r="E398" s="98"/>
      <c r="F398" s="299"/>
    </row>
    <row r="399" spans="1:6" x14ac:dyDescent="0.25">
      <c r="A399" s="91" t="s">
        <v>261</v>
      </c>
      <c r="B399" s="296"/>
      <c r="C399" s="297"/>
      <c r="D399" s="298"/>
      <c r="E399" s="98"/>
      <c r="F399" s="299"/>
    </row>
    <row r="400" spans="1:6" x14ac:dyDescent="0.25">
      <c r="A400" s="295" t="s">
        <v>262</v>
      </c>
      <c r="B400" s="296"/>
      <c r="C400" s="297"/>
      <c r="D400" s="298"/>
      <c r="E400" s="98"/>
      <c r="F400" s="299"/>
    </row>
    <row r="401" spans="1:6" x14ac:dyDescent="0.25">
      <c r="A401" s="91" t="s">
        <v>263</v>
      </c>
      <c r="B401" s="296"/>
      <c r="C401" s="297"/>
      <c r="D401" s="298"/>
      <c r="E401" s="98"/>
      <c r="F401" s="299"/>
    </row>
    <row r="402" spans="1:6" x14ac:dyDescent="0.25">
      <c r="A402" s="91" t="s">
        <v>264</v>
      </c>
      <c r="B402" s="296"/>
      <c r="C402" s="297"/>
      <c r="D402" s="298"/>
      <c r="E402" s="98"/>
      <c r="F402" s="299"/>
    </row>
    <row r="403" spans="1:6" x14ac:dyDescent="0.25">
      <c r="A403" s="91" t="s">
        <v>265</v>
      </c>
      <c r="B403" s="296"/>
      <c r="C403" s="297"/>
      <c r="D403" s="298"/>
      <c r="E403" s="98"/>
      <c r="F403" s="299"/>
    </row>
    <row r="404" spans="1:6" x14ac:dyDescent="0.25">
      <c r="A404" s="91" t="s">
        <v>266</v>
      </c>
      <c r="B404" s="296"/>
      <c r="C404" s="297"/>
      <c r="D404" s="298"/>
      <c r="E404" s="98"/>
      <c r="F404" s="299"/>
    </row>
    <row r="405" spans="1:6" x14ac:dyDescent="0.25">
      <c r="A405" s="91" t="s">
        <v>267</v>
      </c>
      <c r="B405" s="296"/>
      <c r="C405" s="297"/>
      <c r="D405" s="298"/>
      <c r="E405" s="98"/>
      <c r="F405" s="299"/>
    </row>
    <row r="406" spans="1:6" x14ac:dyDescent="0.25">
      <c r="A406" s="91" t="s">
        <v>268</v>
      </c>
      <c r="B406" s="296"/>
      <c r="C406" s="297"/>
      <c r="D406" s="298"/>
      <c r="E406" s="98"/>
      <c r="F406" s="299"/>
    </row>
    <row r="407" spans="1:6" x14ac:dyDescent="0.25">
      <c r="A407" s="91" t="s">
        <v>269</v>
      </c>
      <c r="B407" s="296"/>
      <c r="C407" s="297"/>
      <c r="D407" s="298"/>
      <c r="E407" s="98"/>
      <c r="F407" s="299"/>
    </row>
    <row r="408" spans="1:6" x14ac:dyDescent="0.25">
      <c r="A408" s="91" t="s">
        <v>270</v>
      </c>
      <c r="B408" s="296"/>
      <c r="C408" s="297"/>
      <c r="D408" s="298"/>
      <c r="E408" s="98"/>
      <c r="F408" s="299"/>
    </row>
    <row r="409" spans="1:6" x14ac:dyDescent="0.25">
      <c r="A409" s="91" t="s">
        <v>271</v>
      </c>
      <c r="B409" s="296"/>
      <c r="C409" s="297"/>
      <c r="D409" s="298"/>
      <c r="E409" s="98"/>
      <c r="F409" s="299"/>
    </row>
    <row r="410" spans="1:6" x14ac:dyDescent="0.25">
      <c r="A410" s="91" t="s">
        <v>272</v>
      </c>
      <c r="B410" s="296"/>
      <c r="C410" s="297"/>
      <c r="D410" s="298"/>
      <c r="E410" s="98"/>
      <c r="F410" s="299"/>
    </row>
    <row r="411" spans="1:6" x14ac:dyDescent="0.25">
      <c r="A411" s="91" t="s">
        <v>273</v>
      </c>
      <c r="B411" s="296"/>
      <c r="C411" s="297"/>
      <c r="D411" s="298"/>
      <c r="E411" s="98"/>
      <c r="F411" s="299"/>
    </row>
    <row r="412" spans="1:6" x14ac:dyDescent="0.25">
      <c r="A412" s="91" t="s">
        <v>274</v>
      </c>
      <c r="B412" s="296"/>
      <c r="C412" s="297"/>
      <c r="D412" s="298"/>
      <c r="E412" s="98"/>
      <c r="F412" s="299"/>
    </row>
    <row r="413" spans="1:6" x14ac:dyDescent="0.25">
      <c r="A413" s="91" t="s">
        <v>275</v>
      </c>
      <c r="B413" s="296"/>
      <c r="C413" s="297"/>
      <c r="D413" s="298"/>
      <c r="E413" s="98"/>
      <c r="F413" s="299"/>
    </row>
    <row r="414" spans="1:6" x14ac:dyDescent="0.25">
      <c r="A414" s="91" t="s">
        <v>276</v>
      </c>
      <c r="B414" s="296"/>
      <c r="C414" s="297"/>
      <c r="D414" s="298"/>
      <c r="E414" s="98"/>
      <c r="F414" s="299"/>
    </row>
    <row r="415" spans="1:6" x14ac:dyDescent="0.25">
      <c r="A415" s="91" t="s">
        <v>277</v>
      </c>
      <c r="B415" s="296"/>
      <c r="C415" s="297"/>
      <c r="D415" s="298"/>
      <c r="E415" s="98"/>
      <c r="F415" s="299"/>
    </row>
    <row r="416" spans="1:6" x14ac:dyDescent="0.25">
      <c r="A416" s="91" t="s">
        <v>278</v>
      </c>
      <c r="B416" s="296"/>
      <c r="C416" s="297"/>
      <c r="D416" s="298"/>
      <c r="E416" s="98"/>
      <c r="F416" s="299"/>
    </row>
    <row r="417" spans="1:6" x14ac:dyDescent="0.25">
      <c r="A417" s="91" t="s">
        <v>279</v>
      </c>
      <c r="B417" s="296"/>
      <c r="C417" s="297"/>
      <c r="D417" s="298"/>
      <c r="E417" s="98"/>
      <c r="F417" s="299"/>
    </row>
    <row r="418" spans="1:6" x14ac:dyDescent="0.25">
      <c r="A418" s="91" t="s">
        <v>280</v>
      </c>
      <c r="B418" s="296"/>
      <c r="C418" s="297"/>
      <c r="D418" s="298"/>
      <c r="E418" s="98"/>
      <c r="F418" s="299"/>
    </row>
    <row r="419" spans="1:6" x14ac:dyDescent="0.25">
      <c r="A419" s="91" t="s">
        <v>281</v>
      </c>
      <c r="B419" s="296"/>
      <c r="C419" s="297"/>
      <c r="D419" s="298"/>
      <c r="E419" s="98"/>
      <c r="F419" s="299"/>
    </row>
    <row r="420" spans="1:6" x14ac:dyDescent="0.25">
      <c r="A420" s="91" t="s">
        <v>282</v>
      </c>
      <c r="B420" s="296"/>
      <c r="C420" s="297"/>
      <c r="D420" s="298"/>
      <c r="E420" s="98"/>
      <c r="F420" s="299"/>
    </row>
    <row r="421" spans="1:6" s="416" customFormat="1" x14ac:dyDescent="0.25"/>
    <row r="422" spans="1:6" s="416" customFormat="1" x14ac:dyDescent="0.25">
      <c r="A422" s="460" t="str">
        <f>N_1!B94</f>
        <v>Kraftwerk 5</v>
      </c>
      <c r="B422" s="461" t="s">
        <v>66</v>
      </c>
      <c r="C422" s="462" t="s">
        <v>23</v>
      </c>
      <c r="D422" s="463" t="s">
        <v>302</v>
      </c>
      <c r="E422" s="464" t="s">
        <v>42</v>
      </c>
      <c r="F422" s="465" t="s">
        <v>2</v>
      </c>
    </row>
    <row r="423" spans="1:6" s="416" customFormat="1" x14ac:dyDescent="0.25">
      <c r="A423" s="466" t="s">
        <v>215</v>
      </c>
      <c r="B423" s="467"/>
      <c r="C423" s="468">
        <f>SUM(C425:C524)</f>
        <v>0</v>
      </c>
      <c r="D423" s="468">
        <f>SUM(D425:D524)</f>
        <v>0</v>
      </c>
      <c r="E423" s="469"/>
      <c r="F423" s="470"/>
    </row>
    <row r="424" spans="1:6" s="416" customFormat="1" x14ac:dyDescent="0.25">
      <c r="A424" s="471"/>
      <c r="B424" s="467"/>
      <c r="C424" s="467"/>
      <c r="D424" s="472"/>
      <c r="E424" s="469"/>
      <c r="F424" s="470"/>
    </row>
    <row r="425" spans="1:6" x14ac:dyDescent="0.25">
      <c r="A425" s="91" t="s">
        <v>26</v>
      </c>
      <c r="B425" s="92"/>
      <c r="C425" s="93">
        <v>0</v>
      </c>
      <c r="D425" s="96"/>
      <c r="E425" s="98"/>
      <c r="F425" s="100"/>
    </row>
    <row r="426" spans="1:6" x14ac:dyDescent="0.25">
      <c r="A426" s="91" t="s">
        <v>27</v>
      </c>
      <c r="B426" s="92"/>
      <c r="C426" s="93"/>
      <c r="D426" s="96"/>
      <c r="E426" s="98"/>
      <c r="F426" s="100"/>
    </row>
    <row r="427" spans="1:6" x14ac:dyDescent="0.25">
      <c r="A427" s="91" t="s">
        <v>28</v>
      </c>
      <c r="B427" s="92"/>
      <c r="C427" s="93"/>
      <c r="D427" s="96"/>
      <c r="E427" s="98"/>
      <c r="F427" s="100"/>
    </row>
    <row r="428" spans="1:6" x14ac:dyDescent="0.25">
      <c r="A428" s="91" t="s">
        <v>29</v>
      </c>
      <c r="B428" s="92"/>
      <c r="C428" s="93"/>
      <c r="D428" s="96"/>
      <c r="E428" s="98"/>
      <c r="F428" s="100"/>
    </row>
    <row r="429" spans="1:6" x14ac:dyDescent="0.25">
      <c r="A429" s="91" t="s">
        <v>30</v>
      </c>
      <c r="B429" s="92"/>
      <c r="C429" s="93"/>
      <c r="D429" s="96"/>
      <c r="E429" s="98"/>
      <c r="F429" s="100"/>
    </row>
    <row r="430" spans="1:6" x14ac:dyDescent="0.25">
      <c r="A430" s="91" t="s">
        <v>31</v>
      </c>
      <c r="B430" s="92"/>
      <c r="C430" s="93"/>
      <c r="D430" s="96"/>
      <c r="E430" s="98"/>
      <c r="F430" s="100"/>
    </row>
    <row r="431" spans="1:6" x14ac:dyDescent="0.25">
      <c r="A431" s="91" t="s">
        <v>32</v>
      </c>
      <c r="B431" s="92"/>
      <c r="C431" s="93"/>
      <c r="D431" s="96"/>
      <c r="E431" s="98"/>
      <c r="F431" s="100"/>
    </row>
    <row r="432" spans="1:6" x14ac:dyDescent="0.25">
      <c r="A432" s="91" t="s">
        <v>33</v>
      </c>
      <c r="B432" s="92"/>
      <c r="C432" s="93"/>
      <c r="D432" s="96"/>
      <c r="E432" s="98"/>
      <c r="F432" s="100"/>
    </row>
    <row r="433" spans="1:6" x14ac:dyDescent="0.25">
      <c r="A433" s="91" t="s">
        <v>34</v>
      </c>
      <c r="B433" s="92"/>
      <c r="C433" s="93"/>
      <c r="D433" s="96"/>
      <c r="E433" s="98"/>
      <c r="F433" s="100"/>
    </row>
    <row r="434" spans="1:6" x14ac:dyDescent="0.25">
      <c r="A434" s="91" t="s">
        <v>35</v>
      </c>
      <c r="B434" s="92"/>
      <c r="C434" s="93"/>
      <c r="D434" s="96"/>
      <c r="E434" s="98"/>
      <c r="F434" s="100"/>
    </row>
    <row r="435" spans="1:6" x14ac:dyDescent="0.25">
      <c r="A435" s="91" t="s">
        <v>121</v>
      </c>
      <c r="B435" s="92"/>
      <c r="C435" s="93"/>
      <c r="D435" s="96"/>
      <c r="E435" s="98"/>
      <c r="F435" s="100"/>
    </row>
    <row r="436" spans="1:6" x14ac:dyDescent="0.25">
      <c r="A436" s="91" t="s">
        <v>122</v>
      </c>
      <c r="B436" s="92"/>
      <c r="C436" s="93"/>
      <c r="D436" s="96"/>
      <c r="E436" s="98"/>
      <c r="F436" s="100"/>
    </row>
    <row r="437" spans="1:6" x14ac:dyDescent="0.25">
      <c r="A437" s="91" t="s">
        <v>123</v>
      </c>
      <c r="B437" s="92"/>
      <c r="C437" s="93"/>
      <c r="D437" s="96"/>
      <c r="E437" s="98"/>
      <c r="F437" s="100"/>
    </row>
    <row r="438" spans="1:6" x14ac:dyDescent="0.25">
      <c r="A438" s="91" t="s">
        <v>124</v>
      </c>
      <c r="B438" s="92"/>
      <c r="C438" s="93"/>
      <c r="D438" s="96"/>
      <c r="E438" s="98"/>
      <c r="F438" s="100"/>
    </row>
    <row r="439" spans="1:6" x14ac:dyDescent="0.25">
      <c r="A439" s="91" t="s">
        <v>125</v>
      </c>
      <c r="B439" s="92"/>
      <c r="C439" s="93"/>
      <c r="D439" s="96"/>
      <c r="E439" s="98"/>
      <c r="F439" s="100"/>
    </row>
    <row r="440" spans="1:6" x14ac:dyDescent="0.25">
      <c r="A440" s="91" t="s">
        <v>126</v>
      </c>
      <c r="B440" s="92"/>
      <c r="C440" s="93"/>
      <c r="D440" s="96"/>
      <c r="E440" s="98"/>
      <c r="F440" s="100"/>
    </row>
    <row r="441" spans="1:6" x14ac:dyDescent="0.25">
      <c r="A441" s="91" t="s">
        <v>127</v>
      </c>
      <c r="B441" s="92"/>
      <c r="C441" s="93"/>
      <c r="D441" s="96"/>
      <c r="E441" s="98"/>
      <c r="F441" s="100"/>
    </row>
    <row r="442" spans="1:6" x14ac:dyDescent="0.25">
      <c r="A442" s="91" t="s">
        <v>128</v>
      </c>
      <c r="B442" s="92"/>
      <c r="C442" s="93"/>
      <c r="D442" s="96"/>
      <c r="E442" s="98"/>
      <c r="F442" s="100"/>
    </row>
    <row r="443" spans="1:6" x14ac:dyDescent="0.25">
      <c r="A443" s="91" t="s">
        <v>129</v>
      </c>
      <c r="B443" s="92"/>
      <c r="C443" s="93"/>
      <c r="D443" s="96"/>
      <c r="E443" s="98"/>
      <c r="F443" s="100"/>
    </row>
    <row r="444" spans="1:6" x14ac:dyDescent="0.25">
      <c r="A444" s="91" t="s">
        <v>130</v>
      </c>
      <c r="B444" s="92"/>
      <c r="C444" s="93"/>
      <c r="D444" s="96"/>
      <c r="E444" s="98"/>
      <c r="F444" s="100"/>
    </row>
    <row r="445" spans="1:6" x14ac:dyDescent="0.25">
      <c r="A445" s="91" t="s">
        <v>133</v>
      </c>
      <c r="B445" s="92"/>
      <c r="C445" s="93"/>
      <c r="D445" s="96"/>
      <c r="E445" s="98"/>
      <c r="F445" s="100"/>
    </row>
    <row r="446" spans="1:6" x14ac:dyDescent="0.25">
      <c r="A446" s="91" t="s">
        <v>134</v>
      </c>
      <c r="B446" s="92"/>
      <c r="C446" s="93"/>
      <c r="D446" s="96"/>
      <c r="E446" s="98"/>
      <c r="F446" s="100"/>
    </row>
    <row r="447" spans="1:6" x14ac:dyDescent="0.25">
      <c r="A447" s="91" t="s">
        <v>135</v>
      </c>
      <c r="B447" s="92"/>
      <c r="C447" s="93"/>
      <c r="D447" s="96"/>
      <c r="E447" s="98"/>
      <c r="F447" s="100"/>
    </row>
    <row r="448" spans="1:6" x14ac:dyDescent="0.25">
      <c r="A448" s="91" t="s">
        <v>136</v>
      </c>
      <c r="B448" s="92"/>
      <c r="C448" s="93"/>
      <c r="D448" s="96"/>
      <c r="E448" s="98"/>
      <c r="F448" s="100"/>
    </row>
    <row r="449" spans="1:6" x14ac:dyDescent="0.25">
      <c r="A449" s="91" t="s">
        <v>137</v>
      </c>
      <c r="B449" s="92"/>
      <c r="C449" s="93"/>
      <c r="D449" s="96"/>
      <c r="E449" s="98"/>
      <c r="F449" s="100"/>
    </row>
    <row r="450" spans="1:6" x14ac:dyDescent="0.25">
      <c r="A450" s="91" t="s">
        <v>138</v>
      </c>
      <c r="B450" s="92"/>
      <c r="C450" s="93"/>
      <c r="D450" s="96"/>
      <c r="E450" s="98"/>
      <c r="F450" s="100"/>
    </row>
    <row r="451" spans="1:6" x14ac:dyDescent="0.25">
      <c r="A451" s="91" t="s">
        <v>139</v>
      </c>
      <c r="B451" s="92"/>
      <c r="C451" s="93"/>
      <c r="D451" s="96"/>
      <c r="E451" s="98"/>
      <c r="F451" s="100"/>
    </row>
    <row r="452" spans="1:6" x14ac:dyDescent="0.25">
      <c r="A452" s="91" t="s">
        <v>140</v>
      </c>
      <c r="B452" s="92"/>
      <c r="C452" s="93"/>
      <c r="D452" s="96"/>
      <c r="E452" s="98"/>
      <c r="F452" s="100"/>
    </row>
    <row r="453" spans="1:6" x14ac:dyDescent="0.25">
      <c r="A453" s="91" t="s">
        <v>141</v>
      </c>
      <c r="B453" s="92"/>
      <c r="C453" s="93"/>
      <c r="D453" s="96"/>
      <c r="E453" s="98"/>
      <c r="F453" s="100"/>
    </row>
    <row r="454" spans="1:6" x14ac:dyDescent="0.25">
      <c r="A454" s="91" t="s">
        <v>142</v>
      </c>
      <c r="B454" s="92"/>
      <c r="C454" s="93"/>
      <c r="D454" s="96"/>
      <c r="E454" s="98"/>
      <c r="F454" s="100"/>
    </row>
    <row r="455" spans="1:6" x14ac:dyDescent="0.25">
      <c r="A455" s="91" t="s">
        <v>143</v>
      </c>
      <c r="B455" s="92"/>
      <c r="C455" s="93"/>
      <c r="D455" s="96"/>
      <c r="E455" s="98"/>
      <c r="F455" s="100"/>
    </row>
    <row r="456" spans="1:6" x14ac:dyDescent="0.25">
      <c r="A456" s="91" t="s">
        <v>144</v>
      </c>
      <c r="B456" s="92"/>
      <c r="C456" s="93"/>
      <c r="D456" s="96"/>
      <c r="E456" s="98"/>
      <c r="F456" s="100"/>
    </row>
    <row r="457" spans="1:6" x14ac:dyDescent="0.25">
      <c r="A457" s="91" t="s">
        <v>145</v>
      </c>
      <c r="B457" s="92"/>
      <c r="C457" s="93"/>
      <c r="D457" s="96"/>
      <c r="E457" s="98"/>
      <c r="F457" s="100"/>
    </row>
    <row r="458" spans="1:6" x14ac:dyDescent="0.25">
      <c r="A458" s="91" t="s">
        <v>146</v>
      </c>
      <c r="B458" s="92"/>
      <c r="C458" s="93"/>
      <c r="D458" s="96"/>
      <c r="E458" s="98"/>
      <c r="F458" s="100"/>
    </row>
    <row r="459" spans="1:6" x14ac:dyDescent="0.25">
      <c r="A459" s="91" t="s">
        <v>147</v>
      </c>
      <c r="B459" s="92"/>
      <c r="C459" s="93"/>
      <c r="D459" s="96"/>
      <c r="E459" s="98"/>
      <c r="F459" s="100"/>
    </row>
    <row r="460" spans="1:6" x14ac:dyDescent="0.25">
      <c r="A460" s="91" t="s">
        <v>148</v>
      </c>
      <c r="B460" s="92"/>
      <c r="C460" s="93"/>
      <c r="D460" s="96"/>
      <c r="E460" s="98"/>
      <c r="F460" s="100"/>
    </row>
    <row r="461" spans="1:6" x14ac:dyDescent="0.25">
      <c r="A461" s="91" t="s">
        <v>149</v>
      </c>
      <c r="B461" s="92"/>
      <c r="C461" s="93"/>
      <c r="D461" s="96"/>
      <c r="E461" s="98"/>
      <c r="F461" s="100"/>
    </row>
    <row r="462" spans="1:6" x14ac:dyDescent="0.25">
      <c r="A462" s="91" t="s">
        <v>150</v>
      </c>
      <c r="B462" s="92"/>
      <c r="C462" s="93"/>
      <c r="D462" s="96"/>
      <c r="E462" s="98"/>
      <c r="F462" s="100"/>
    </row>
    <row r="463" spans="1:6" x14ac:dyDescent="0.25">
      <c r="A463" s="91" t="s">
        <v>151</v>
      </c>
      <c r="B463" s="92"/>
      <c r="C463" s="93"/>
      <c r="D463" s="96"/>
      <c r="E463" s="98"/>
      <c r="F463" s="100"/>
    </row>
    <row r="464" spans="1:6" s="300" customFormat="1" x14ac:dyDescent="0.25">
      <c r="A464" s="295" t="s">
        <v>152</v>
      </c>
      <c r="B464" s="296"/>
      <c r="C464" s="297"/>
      <c r="D464" s="298"/>
      <c r="E464" s="98"/>
      <c r="F464" s="299"/>
    </row>
    <row r="465" spans="1:6" x14ac:dyDescent="0.25">
      <c r="A465" s="91" t="s">
        <v>223</v>
      </c>
      <c r="B465" s="296"/>
      <c r="C465" s="297"/>
      <c r="D465" s="298"/>
      <c r="E465" s="98"/>
      <c r="F465" s="299"/>
    </row>
    <row r="466" spans="1:6" x14ac:dyDescent="0.25">
      <c r="A466" s="91" t="s">
        <v>224</v>
      </c>
      <c r="B466" s="296"/>
      <c r="C466" s="297"/>
      <c r="D466" s="298"/>
      <c r="E466" s="98"/>
      <c r="F466" s="299"/>
    </row>
    <row r="467" spans="1:6" x14ac:dyDescent="0.25">
      <c r="A467" s="91" t="s">
        <v>225</v>
      </c>
      <c r="B467" s="296"/>
      <c r="C467" s="297"/>
      <c r="D467" s="298"/>
      <c r="E467" s="98"/>
      <c r="F467" s="299"/>
    </row>
    <row r="468" spans="1:6" x14ac:dyDescent="0.25">
      <c r="A468" s="91" t="s">
        <v>226</v>
      </c>
      <c r="B468" s="296"/>
      <c r="C468" s="297"/>
      <c r="D468" s="298"/>
      <c r="E468" s="98"/>
      <c r="F468" s="299"/>
    </row>
    <row r="469" spans="1:6" x14ac:dyDescent="0.25">
      <c r="A469" s="91" t="s">
        <v>227</v>
      </c>
      <c r="B469" s="296"/>
      <c r="C469" s="297"/>
      <c r="D469" s="298"/>
      <c r="E469" s="98"/>
      <c r="F469" s="299"/>
    </row>
    <row r="470" spans="1:6" x14ac:dyDescent="0.25">
      <c r="A470" s="91" t="s">
        <v>228</v>
      </c>
      <c r="B470" s="296"/>
      <c r="C470" s="297"/>
      <c r="D470" s="298"/>
      <c r="E470" s="98"/>
      <c r="F470" s="299"/>
    </row>
    <row r="471" spans="1:6" x14ac:dyDescent="0.25">
      <c r="A471" s="91" t="s">
        <v>229</v>
      </c>
      <c r="B471" s="296"/>
      <c r="C471" s="297"/>
      <c r="D471" s="298"/>
      <c r="E471" s="98"/>
      <c r="F471" s="299"/>
    </row>
    <row r="472" spans="1:6" x14ac:dyDescent="0.25">
      <c r="A472" s="91" t="s">
        <v>230</v>
      </c>
      <c r="B472" s="296"/>
      <c r="C472" s="297"/>
      <c r="D472" s="298"/>
      <c r="E472" s="98"/>
      <c r="F472" s="299"/>
    </row>
    <row r="473" spans="1:6" x14ac:dyDescent="0.25">
      <c r="A473" s="91" t="s">
        <v>231</v>
      </c>
      <c r="B473" s="296"/>
      <c r="C473" s="297"/>
      <c r="D473" s="298"/>
      <c r="E473" s="98"/>
      <c r="F473" s="299"/>
    </row>
    <row r="474" spans="1:6" x14ac:dyDescent="0.25">
      <c r="A474" s="91" t="s">
        <v>232</v>
      </c>
      <c r="B474" s="296"/>
      <c r="C474" s="297"/>
      <c r="D474" s="298"/>
      <c r="E474" s="98"/>
      <c r="F474" s="299"/>
    </row>
    <row r="475" spans="1:6" x14ac:dyDescent="0.25">
      <c r="A475" s="91" t="s">
        <v>233</v>
      </c>
      <c r="B475" s="296"/>
      <c r="C475" s="297"/>
      <c r="D475" s="298"/>
      <c r="E475" s="98"/>
      <c r="F475" s="299"/>
    </row>
    <row r="476" spans="1:6" x14ac:dyDescent="0.25">
      <c r="A476" s="91" t="s">
        <v>234</v>
      </c>
      <c r="B476" s="296"/>
      <c r="C476" s="297"/>
      <c r="D476" s="298"/>
      <c r="E476" s="98"/>
      <c r="F476" s="299"/>
    </row>
    <row r="477" spans="1:6" x14ac:dyDescent="0.25">
      <c r="A477" s="91" t="s">
        <v>235</v>
      </c>
      <c r="B477" s="296"/>
      <c r="C477" s="297"/>
      <c r="D477" s="298"/>
      <c r="E477" s="98"/>
      <c r="F477" s="299"/>
    </row>
    <row r="478" spans="1:6" x14ac:dyDescent="0.25">
      <c r="A478" s="91" t="s">
        <v>236</v>
      </c>
      <c r="B478" s="296"/>
      <c r="C478" s="297"/>
      <c r="D478" s="298"/>
      <c r="E478" s="98"/>
      <c r="F478" s="299"/>
    </row>
    <row r="479" spans="1:6" x14ac:dyDescent="0.25">
      <c r="A479" s="91" t="s">
        <v>237</v>
      </c>
      <c r="B479" s="296"/>
      <c r="C479" s="297"/>
      <c r="D479" s="298"/>
      <c r="E479" s="98"/>
      <c r="F479" s="299"/>
    </row>
    <row r="480" spans="1:6" x14ac:dyDescent="0.25">
      <c r="A480" s="91" t="s">
        <v>238</v>
      </c>
      <c r="B480" s="296"/>
      <c r="C480" s="297"/>
      <c r="D480" s="298"/>
      <c r="E480" s="98"/>
      <c r="F480" s="299"/>
    </row>
    <row r="481" spans="1:6" x14ac:dyDescent="0.25">
      <c r="A481" s="91" t="s">
        <v>239</v>
      </c>
      <c r="B481" s="296"/>
      <c r="C481" s="297"/>
      <c r="D481" s="298"/>
      <c r="E481" s="98"/>
      <c r="F481" s="299"/>
    </row>
    <row r="482" spans="1:6" x14ac:dyDescent="0.25">
      <c r="A482" s="91" t="s">
        <v>240</v>
      </c>
      <c r="B482" s="296"/>
      <c r="C482" s="297"/>
      <c r="D482" s="298"/>
      <c r="E482" s="98"/>
      <c r="F482" s="299"/>
    </row>
    <row r="483" spans="1:6" x14ac:dyDescent="0.25">
      <c r="A483" s="91" t="s">
        <v>241</v>
      </c>
      <c r="B483" s="296"/>
      <c r="C483" s="297"/>
      <c r="D483" s="298"/>
      <c r="E483" s="98"/>
      <c r="F483" s="299"/>
    </row>
    <row r="484" spans="1:6" x14ac:dyDescent="0.25">
      <c r="A484" s="91" t="s">
        <v>242</v>
      </c>
      <c r="B484" s="296"/>
      <c r="C484" s="297"/>
      <c r="D484" s="298"/>
      <c r="E484" s="98"/>
      <c r="F484" s="299"/>
    </row>
    <row r="485" spans="1:6" x14ac:dyDescent="0.25">
      <c r="A485" s="91" t="s">
        <v>243</v>
      </c>
      <c r="B485" s="296"/>
      <c r="C485" s="297"/>
      <c r="D485" s="298"/>
      <c r="E485" s="98"/>
      <c r="F485" s="299"/>
    </row>
    <row r="486" spans="1:6" x14ac:dyDescent="0.25">
      <c r="A486" s="91" t="s">
        <v>244</v>
      </c>
      <c r="B486" s="296"/>
      <c r="C486" s="297"/>
      <c r="D486" s="298"/>
      <c r="E486" s="98"/>
      <c r="F486" s="299"/>
    </row>
    <row r="487" spans="1:6" x14ac:dyDescent="0.25">
      <c r="A487" s="91" t="s">
        <v>245</v>
      </c>
      <c r="B487" s="296"/>
      <c r="C487" s="297"/>
      <c r="D487" s="298"/>
      <c r="E487" s="98"/>
      <c r="F487" s="299"/>
    </row>
    <row r="488" spans="1:6" x14ac:dyDescent="0.25">
      <c r="A488" s="91" t="s">
        <v>246</v>
      </c>
      <c r="B488" s="296"/>
      <c r="C488" s="297"/>
      <c r="D488" s="298"/>
      <c r="E488" s="98"/>
      <c r="F488" s="299"/>
    </row>
    <row r="489" spans="1:6" x14ac:dyDescent="0.25">
      <c r="A489" s="91" t="s">
        <v>247</v>
      </c>
      <c r="B489" s="296"/>
      <c r="C489" s="297"/>
      <c r="D489" s="298"/>
      <c r="E489" s="98"/>
      <c r="F489" s="299"/>
    </row>
    <row r="490" spans="1:6" x14ac:dyDescent="0.25">
      <c r="A490" s="91" t="s">
        <v>248</v>
      </c>
      <c r="B490" s="296"/>
      <c r="C490" s="297"/>
      <c r="D490" s="298"/>
      <c r="E490" s="98"/>
      <c r="F490" s="299"/>
    </row>
    <row r="491" spans="1:6" x14ac:dyDescent="0.25">
      <c r="A491" s="91" t="s">
        <v>249</v>
      </c>
      <c r="B491" s="296"/>
      <c r="C491" s="297"/>
      <c r="D491" s="298"/>
      <c r="E491" s="98"/>
      <c r="F491" s="299"/>
    </row>
    <row r="492" spans="1:6" x14ac:dyDescent="0.25">
      <c r="A492" s="91" t="s">
        <v>250</v>
      </c>
      <c r="B492" s="296"/>
      <c r="C492" s="297"/>
      <c r="D492" s="298"/>
      <c r="E492" s="98"/>
      <c r="F492" s="299"/>
    </row>
    <row r="493" spans="1:6" x14ac:dyDescent="0.25">
      <c r="A493" s="91" t="s">
        <v>251</v>
      </c>
      <c r="B493" s="296"/>
      <c r="C493" s="297"/>
      <c r="D493" s="298"/>
      <c r="E493" s="98"/>
      <c r="F493" s="299"/>
    </row>
    <row r="494" spans="1:6" x14ac:dyDescent="0.25">
      <c r="A494" s="91" t="s">
        <v>252</v>
      </c>
      <c r="B494" s="296"/>
      <c r="C494" s="297"/>
      <c r="D494" s="298"/>
      <c r="E494" s="98"/>
      <c r="F494" s="299"/>
    </row>
    <row r="495" spans="1:6" x14ac:dyDescent="0.25">
      <c r="A495" s="91" t="s">
        <v>253</v>
      </c>
      <c r="B495" s="296"/>
      <c r="C495" s="297"/>
      <c r="D495" s="298"/>
      <c r="E495" s="98"/>
      <c r="F495" s="299"/>
    </row>
    <row r="496" spans="1:6" x14ac:dyDescent="0.25">
      <c r="A496" s="91" t="s">
        <v>254</v>
      </c>
      <c r="B496" s="296"/>
      <c r="C496" s="297"/>
      <c r="D496" s="298"/>
      <c r="E496" s="98"/>
      <c r="F496" s="299"/>
    </row>
    <row r="497" spans="1:6" x14ac:dyDescent="0.25">
      <c r="A497" s="91" t="s">
        <v>255</v>
      </c>
      <c r="B497" s="296"/>
      <c r="C497" s="297"/>
      <c r="D497" s="298"/>
      <c r="E497" s="98"/>
      <c r="F497" s="299"/>
    </row>
    <row r="498" spans="1:6" x14ac:dyDescent="0.25">
      <c r="A498" s="91" t="s">
        <v>256</v>
      </c>
      <c r="B498" s="296"/>
      <c r="C498" s="297"/>
      <c r="D498" s="298"/>
      <c r="E498" s="98"/>
      <c r="F498" s="299"/>
    </row>
    <row r="499" spans="1:6" x14ac:dyDescent="0.25">
      <c r="A499" s="91" t="s">
        <v>257</v>
      </c>
      <c r="B499" s="296"/>
      <c r="C499" s="297"/>
      <c r="D499" s="298"/>
      <c r="E499" s="98"/>
      <c r="F499" s="299"/>
    </row>
    <row r="500" spans="1:6" x14ac:dyDescent="0.25">
      <c r="A500" s="91" t="s">
        <v>258</v>
      </c>
      <c r="B500" s="296"/>
      <c r="C500" s="297"/>
      <c r="D500" s="298"/>
      <c r="E500" s="98"/>
      <c r="F500" s="299"/>
    </row>
    <row r="501" spans="1:6" x14ac:dyDescent="0.25">
      <c r="A501" s="91" t="s">
        <v>259</v>
      </c>
      <c r="B501" s="296"/>
      <c r="C501" s="297"/>
      <c r="D501" s="298"/>
      <c r="E501" s="98"/>
      <c r="F501" s="299"/>
    </row>
    <row r="502" spans="1:6" x14ac:dyDescent="0.25">
      <c r="A502" s="91" t="s">
        <v>260</v>
      </c>
      <c r="B502" s="296"/>
      <c r="C502" s="297"/>
      <c r="D502" s="298"/>
      <c r="E502" s="98"/>
      <c r="F502" s="299"/>
    </row>
    <row r="503" spans="1:6" x14ac:dyDescent="0.25">
      <c r="A503" s="91" t="s">
        <v>261</v>
      </c>
      <c r="B503" s="296"/>
      <c r="C503" s="297"/>
      <c r="D503" s="298"/>
      <c r="E503" s="98"/>
      <c r="F503" s="299"/>
    </row>
    <row r="504" spans="1:6" x14ac:dyDescent="0.25">
      <c r="A504" s="295" t="s">
        <v>262</v>
      </c>
      <c r="B504" s="296"/>
      <c r="C504" s="297"/>
      <c r="D504" s="298"/>
      <c r="E504" s="98"/>
      <c r="F504" s="299"/>
    </row>
    <row r="505" spans="1:6" x14ac:dyDescent="0.25">
      <c r="A505" s="91" t="s">
        <v>263</v>
      </c>
      <c r="B505" s="296"/>
      <c r="C505" s="297"/>
      <c r="D505" s="298"/>
      <c r="E505" s="98"/>
      <c r="F505" s="299"/>
    </row>
    <row r="506" spans="1:6" x14ac:dyDescent="0.25">
      <c r="A506" s="91" t="s">
        <v>264</v>
      </c>
      <c r="B506" s="296"/>
      <c r="C506" s="297"/>
      <c r="D506" s="298"/>
      <c r="E506" s="98"/>
      <c r="F506" s="299"/>
    </row>
    <row r="507" spans="1:6" x14ac:dyDescent="0.25">
      <c r="A507" s="91" t="s">
        <v>265</v>
      </c>
      <c r="B507" s="296"/>
      <c r="C507" s="297"/>
      <c r="D507" s="298"/>
      <c r="E507" s="98"/>
      <c r="F507" s="299"/>
    </row>
    <row r="508" spans="1:6" x14ac:dyDescent="0.25">
      <c r="A508" s="91" t="s">
        <v>266</v>
      </c>
      <c r="B508" s="296"/>
      <c r="C508" s="297"/>
      <c r="D508" s="298"/>
      <c r="E508" s="98"/>
      <c r="F508" s="299"/>
    </row>
    <row r="509" spans="1:6" x14ac:dyDescent="0.25">
      <c r="A509" s="91" t="s">
        <v>267</v>
      </c>
      <c r="B509" s="296"/>
      <c r="C509" s="297"/>
      <c r="D509" s="298"/>
      <c r="E509" s="98"/>
      <c r="F509" s="299"/>
    </row>
    <row r="510" spans="1:6" x14ac:dyDescent="0.25">
      <c r="A510" s="91" t="s">
        <v>268</v>
      </c>
      <c r="B510" s="296"/>
      <c r="C510" s="297"/>
      <c r="D510" s="298"/>
      <c r="E510" s="98"/>
      <c r="F510" s="299"/>
    </row>
    <row r="511" spans="1:6" x14ac:dyDescent="0.25">
      <c r="A511" s="91" t="s">
        <v>269</v>
      </c>
      <c r="B511" s="296"/>
      <c r="C511" s="297"/>
      <c r="D511" s="298"/>
      <c r="E511" s="98"/>
      <c r="F511" s="299"/>
    </row>
    <row r="512" spans="1:6" x14ac:dyDescent="0.25">
      <c r="A512" s="91" t="s">
        <v>270</v>
      </c>
      <c r="B512" s="296"/>
      <c r="C512" s="297"/>
      <c r="D512" s="298"/>
      <c r="E512" s="98"/>
      <c r="F512" s="299"/>
    </row>
    <row r="513" spans="1:6" x14ac:dyDescent="0.25">
      <c r="A513" s="91" t="s">
        <v>271</v>
      </c>
      <c r="B513" s="296"/>
      <c r="C513" s="297"/>
      <c r="D513" s="298"/>
      <c r="E513" s="98"/>
      <c r="F513" s="299"/>
    </row>
    <row r="514" spans="1:6" x14ac:dyDescent="0.25">
      <c r="A514" s="91" t="s">
        <v>272</v>
      </c>
      <c r="B514" s="296"/>
      <c r="C514" s="297"/>
      <c r="D514" s="298"/>
      <c r="E514" s="98"/>
      <c r="F514" s="299"/>
    </row>
    <row r="515" spans="1:6" x14ac:dyDescent="0.25">
      <c r="A515" s="91" t="s">
        <v>273</v>
      </c>
      <c r="B515" s="296"/>
      <c r="C515" s="297"/>
      <c r="D515" s="298"/>
      <c r="E515" s="98"/>
      <c r="F515" s="299"/>
    </row>
    <row r="516" spans="1:6" x14ac:dyDescent="0.25">
      <c r="A516" s="91" t="s">
        <v>274</v>
      </c>
      <c r="B516" s="296"/>
      <c r="C516" s="297"/>
      <c r="D516" s="298"/>
      <c r="E516" s="98"/>
      <c r="F516" s="299"/>
    </row>
    <row r="517" spans="1:6" x14ac:dyDescent="0.25">
      <c r="A517" s="91" t="s">
        <v>275</v>
      </c>
      <c r="B517" s="296"/>
      <c r="C517" s="297"/>
      <c r="D517" s="298"/>
      <c r="E517" s="98"/>
      <c r="F517" s="299"/>
    </row>
    <row r="518" spans="1:6" x14ac:dyDescent="0.25">
      <c r="A518" s="91" t="s">
        <v>276</v>
      </c>
      <c r="B518" s="296"/>
      <c r="C518" s="297"/>
      <c r="D518" s="298"/>
      <c r="E518" s="98"/>
      <c r="F518" s="299"/>
    </row>
    <row r="519" spans="1:6" x14ac:dyDescent="0.25">
      <c r="A519" s="91" t="s">
        <v>277</v>
      </c>
      <c r="B519" s="296"/>
      <c r="C519" s="297"/>
      <c r="D519" s="298"/>
      <c r="E519" s="98"/>
      <c r="F519" s="299"/>
    </row>
    <row r="520" spans="1:6" x14ac:dyDescent="0.25">
      <c r="A520" s="91" t="s">
        <v>278</v>
      </c>
      <c r="B520" s="296"/>
      <c r="C520" s="297"/>
      <c r="D520" s="298"/>
      <c r="E520" s="98"/>
      <c r="F520" s="299"/>
    </row>
    <row r="521" spans="1:6" x14ac:dyDescent="0.25">
      <c r="A521" s="91" t="s">
        <v>279</v>
      </c>
      <c r="B521" s="296"/>
      <c r="C521" s="297"/>
      <c r="D521" s="298"/>
      <c r="E521" s="98"/>
      <c r="F521" s="299"/>
    </row>
    <row r="522" spans="1:6" x14ac:dyDescent="0.25">
      <c r="A522" s="91" t="s">
        <v>280</v>
      </c>
      <c r="B522" s="296"/>
      <c r="C522" s="297"/>
      <c r="D522" s="298"/>
      <c r="E522" s="98"/>
      <c r="F522" s="299"/>
    </row>
    <row r="523" spans="1:6" x14ac:dyDescent="0.25">
      <c r="A523" s="91" t="s">
        <v>281</v>
      </c>
      <c r="B523" s="296"/>
      <c r="C523" s="297"/>
      <c r="D523" s="298"/>
      <c r="E523" s="98"/>
      <c r="F523" s="299"/>
    </row>
    <row r="524" spans="1:6" x14ac:dyDescent="0.25">
      <c r="A524" s="91" t="s">
        <v>282</v>
      </c>
      <c r="B524" s="296"/>
      <c r="C524" s="297"/>
      <c r="D524" s="298"/>
      <c r="E524" s="98"/>
      <c r="F524" s="299"/>
    </row>
    <row r="525" spans="1:6" s="416" customFormat="1" x14ac:dyDescent="0.25"/>
    <row r="526" spans="1:6" s="416" customFormat="1" x14ac:dyDescent="0.25">
      <c r="A526" s="460" t="str">
        <f>N_1!B112</f>
        <v>Kraftwerk 6</v>
      </c>
      <c r="B526" s="461" t="s">
        <v>66</v>
      </c>
      <c r="C526" s="462" t="s">
        <v>23</v>
      </c>
      <c r="D526" s="463" t="s">
        <v>302</v>
      </c>
      <c r="E526" s="464" t="s">
        <v>42</v>
      </c>
      <c r="F526" s="465" t="s">
        <v>2</v>
      </c>
    </row>
    <row r="527" spans="1:6" s="416" customFormat="1" x14ac:dyDescent="0.25">
      <c r="A527" s="466" t="s">
        <v>215</v>
      </c>
      <c r="B527" s="467"/>
      <c r="C527" s="468">
        <f>SUM(C529:C628)</f>
        <v>0</v>
      </c>
      <c r="D527" s="468">
        <f>SUM(D529:D628)</f>
        <v>0</v>
      </c>
      <c r="E527" s="469"/>
      <c r="F527" s="470"/>
    </row>
    <row r="528" spans="1:6" s="416" customFormat="1" x14ac:dyDescent="0.25">
      <c r="A528" s="471"/>
      <c r="B528" s="467"/>
      <c r="C528" s="467"/>
      <c r="D528" s="472"/>
      <c r="E528" s="469"/>
      <c r="F528" s="470"/>
    </row>
    <row r="529" spans="1:6" x14ac:dyDescent="0.25">
      <c r="A529" s="91" t="s">
        <v>26</v>
      </c>
      <c r="B529" s="92"/>
      <c r="C529" s="93">
        <v>0</v>
      </c>
      <c r="D529" s="96"/>
      <c r="E529" s="98"/>
      <c r="F529" s="100"/>
    </row>
    <row r="530" spans="1:6" x14ac:dyDescent="0.25">
      <c r="A530" s="91" t="s">
        <v>27</v>
      </c>
      <c r="B530" s="92"/>
      <c r="C530" s="93"/>
      <c r="D530" s="96"/>
      <c r="E530" s="98"/>
      <c r="F530" s="100"/>
    </row>
    <row r="531" spans="1:6" x14ac:dyDescent="0.25">
      <c r="A531" s="91" t="s">
        <v>28</v>
      </c>
      <c r="B531" s="92"/>
      <c r="C531" s="93"/>
      <c r="D531" s="96"/>
      <c r="E531" s="98"/>
      <c r="F531" s="100"/>
    </row>
    <row r="532" spans="1:6" x14ac:dyDescent="0.25">
      <c r="A532" s="91" t="s">
        <v>29</v>
      </c>
      <c r="B532" s="92"/>
      <c r="C532" s="93"/>
      <c r="D532" s="96"/>
      <c r="E532" s="98"/>
      <c r="F532" s="100"/>
    </row>
    <row r="533" spans="1:6" x14ac:dyDescent="0.25">
      <c r="A533" s="91" t="s">
        <v>30</v>
      </c>
      <c r="B533" s="92"/>
      <c r="C533" s="93"/>
      <c r="D533" s="96"/>
      <c r="E533" s="98"/>
      <c r="F533" s="100"/>
    </row>
    <row r="534" spans="1:6" x14ac:dyDescent="0.25">
      <c r="A534" s="91" t="s">
        <v>31</v>
      </c>
      <c r="B534" s="92"/>
      <c r="C534" s="93"/>
      <c r="D534" s="96"/>
      <c r="E534" s="98"/>
      <c r="F534" s="100"/>
    </row>
    <row r="535" spans="1:6" x14ac:dyDescent="0.25">
      <c r="A535" s="91" t="s">
        <v>32</v>
      </c>
      <c r="B535" s="92"/>
      <c r="C535" s="93"/>
      <c r="D535" s="96"/>
      <c r="E535" s="98"/>
      <c r="F535" s="100"/>
    </row>
    <row r="536" spans="1:6" x14ac:dyDescent="0.25">
      <c r="A536" s="91" t="s">
        <v>33</v>
      </c>
      <c r="B536" s="92"/>
      <c r="C536" s="93"/>
      <c r="D536" s="96"/>
      <c r="E536" s="98"/>
      <c r="F536" s="100"/>
    </row>
    <row r="537" spans="1:6" x14ac:dyDescent="0.25">
      <c r="A537" s="91" t="s">
        <v>34</v>
      </c>
      <c r="B537" s="92"/>
      <c r="C537" s="93"/>
      <c r="D537" s="96"/>
      <c r="E537" s="98"/>
      <c r="F537" s="100"/>
    </row>
    <row r="538" spans="1:6" x14ac:dyDescent="0.25">
      <c r="A538" s="91" t="s">
        <v>35</v>
      </c>
      <c r="B538" s="92"/>
      <c r="C538" s="93"/>
      <c r="D538" s="96"/>
      <c r="E538" s="98"/>
      <c r="F538" s="100"/>
    </row>
    <row r="539" spans="1:6" x14ac:dyDescent="0.25">
      <c r="A539" s="91" t="s">
        <v>121</v>
      </c>
      <c r="B539" s="92"/>
      <c r="C539" s="93"/>
      <c r="D539" s="96"/>
      <c r="E539" s="98"/>
      <c r="F539" s="100"/>
    </row>
    <row r="540" spans="1:6" x14ac:dyDescent="0.25">
      <c r="A540" s="91" t="s">
        <v>122</v>
      </c>
      <c r="B540" s="92"/>
      <c r="C540" s="93"/>
      <c r="D540" s="96"/>
      <c r="E540" s="98"/>
      <c r="F540" s="100"/>
    </row>
    <row r="541" spans="1:6" x14ac:dyDescent="0.25">
      <c r="A541" s="91" t="s">
        <v>123</v>
      </c>
      <c r="B541" s="92"/>
      <c r="C541" s="93"/>
      <c r="D541" s="96"/>
      <c r="E541" s="98"/>
      <c r="F541" s="100"/>
    </row>
    <row r="542" spans="1:6" x14ac:dyDescent="0.25">
      <c r="A542" s="91" t="s">
        <v>124</v>
      </c>
      <c r="B542" s="92"/>
      <c r="C542" s="93"/>
      <c r="D542" s="96"/>
      <c r="E542" s="98"/>
      <c r="F542" s="100"/>
    </row>
    <row r="543" spans="1:6" x14ac:dyDescent="0.25">
      <c r="A543" s="91" t="s">
        <v>125</v>
      </c>
      <c r="B543" s="92"/>
      <c r="C543" s="93"/>
      <c r="D543" s="96"/>
      <c r="E543" s="98"/>
      <c r="F543" s="100"/>
    </row>
    <row r="544" spans="1:6" x14ac:dyDescent="0.25">
      <c r="A544" s="91" t="s">
        <v>126</v>
      </c>
      <c r="B544" s="92"/>
      <c r="C544" s="93"/>
      <c r="D544" s="96"/>
      <c r="E544" s="98"/>
      <c r="F544" s="100"/>
    </row>
    <row r="545" spans="1:6" x14ac:dyDescent="0.25">
      <c r="A545" s="91" t="s">
        <v>127</v>
      </c>
      <c r="B545" s="92"/>
      <c r="C545" s="93"/>
      <c r="D545" s="96"/>
      <c r="E545" s="98"/>
      <c r="F545" s="100"/>
    </row>
    <row r="546" spans="1:6" x14ac:dyDescent="0.25">
      <c r="A546" s="91" t="s">
        <v>128</v>
      </c>
      <c r="B546" s="92"/>
      <c r="C546" s="93"/>
      <c r="D546" s="96"/>
      <c r="E546" s="98"/>
      <c r="F546" s="100"/>
    </row>
    <row r="547" spans="1:6" x14ac:dyDescent="0.25">
      <c r="A547" s="91" t="s">
        <v>129</v>
      </c>
      <c r="B547" s="92"/>
      <c r="C547" s="93"/>
      <c r="D547" s="96"/>
      <c r="E547" s="98"/>
      <c r="F547" s="100"/>
    </row>
    <row r="548" spans="1:6" x14ac:dyDescent="0.25">
      <c r="A548" s="91" t="s">
        <v>130</v>
      </c>
      <c r="B548" s="92"/>
      <c r="C548" s="93"/>
      <c r="D548" s="96"/>
      <c r="E548" s="98"/>
      <c r="F548" s="100"/>
    </row>
    <row r="549" spans="1:6" x14ac:dyDescent="0.25">
      <c r="A549" s="91" t="s">
        <v>133</v>
      </c>
      <c r="B549" s="92"/>
      <c r="C549" s="93"/>
      <c r="D549" s="96"/>
      <c r="E549" s="98"/>
      <c r="F549" s="100"/>
    </row>
    <row r="550" spans="1:6" x14ac:dyDescent="0.25">
      <c r="A550" s="91" t="s">
        <v>134</v>
      </c>
      <c r="B550" s="92"/>
      <c r="C550" s="93"/>
      <c r="D550" s="96"/>
      <c r="E550" s="98"/>
      <c r="F550" s="100"/>
    </row>
    <row r="551" spans="1:6" x14ac:dyDescent="0.25">
      <c r="A551" s="91" t="s">
        <v>135</v>
      </c>
      <c r="B551" s="92"/>
      <c r="C551" s="93"/>
      <c r="D551" s="96"/>
      <c r="E551" s="98"/>
      <c r="F551" s="100"/>
    </row>
    <row r="552" spans="1:6" x14ac:dyDescent="0.25">
      <c r="A552" s="91" t="s">
        <v>136</v>
      </c>
      <c r="B552" s="92"/>
      <c r="C552" s="93"/>
      <c r="D552" s="96"/>
      <c r="E552" s="98"/>
      <c r="F552" s="100"/>
    </row>
    <row r="553" spans="1:6" x14ac:dyDescent="0.25">
      <c r="A553" s="91" t="s">
        <v>137</v>
      </c>
      <c r="B553" s="92"/>
      <c r="C553" s="93"/>
      <c r="D553" s="96"/>
      <c r="E553" s="98"/>
      <c r="F553" s="100"/>
    </row>
    <row r="554" spans="1:6" x14ac:dyDescent="0.25">
      <c r="A554" s="91" t="s">
        <v>138</v>
      </c>
      <c r="B554" s="92"/>
      <c r="C554" s="93"/>
      <c r="D554" s="96"/>
      <c r="E554" s="98"/>
      <c r="F554" s="100"/>
    </row>
    <row r="555" spans="1:6" x14ac:dyDescent="0.25">
      <c r="A555" s="91" t="s">
        <v>139</v>
      </c>
      <c r="B555" s="92"/>
      <c r="C555" s="93"/>
      <c r="D555" s="96"/>
      <c r="E555" s="98"/>
      <c r="F555" s="100"/>
    </row>
    <row r="556" spans="1:6" x14ac:dyDescent="0.25">
      <c r="A556" s="91" t="s">
        <v>140</v>
      </c>
      <c r="B556" s="92"/>
      <c r="C556" s="93"/>
      <c r="D556" s="96"/>
      <c r="E556" s="98"/>
      <c r="F556" s="100"/>
    </row>
    <row r="557" spans="1:6" x14ac:dyDescent="0.25">
      <c r="A557" s="91" t="s">
        <v>141</v>
      </c>
      <c r="B557" s="92"/>
      <c r="C557" s="93"/>
      <c r="D557" s="96"/>
      <c r="E557" s="98"/>
      <c r="F557" s="100"/>
    </row>
    <row r="558" spans="1:6" x14ac:dyDescent="0.25">
      <c r="A558" s="91" t="s">
        <v>142</v>
      </c>
      <c r="B558" s="92"/>
      <c r="C558" s="93"/>
      <c r="D558" s="96"/>
      <c r="E558" s="98"/>
      <c r="F558" s="100"/>
    </row>
    <row r="559" spans="1:6" x14ac:dyDescent="0.25">
      <c r="A559" s="91" t="s">
        <v>143</v>
      </c>
      <c r="B559" s="92"/>
      <c r="C559" s="93"/>
      <c r="D559" s="96"/>
      <c r="E559" s="98"/>
      <c r="F559" s="100"/>
    </row>
    <row r="560" spans="1:6" x14ac:dyDescent="0.25">
      <c r="A560" s="91" t="s">
        <v>144</v>
      </c>
      <c r="B560" s="92"/>
      <c r="C560" s="93"/>
      <c r="D560" s="96"/>
      <c r="E560" s="98"/>
      <c r="F560" s="100"/>
    </row>
    <row r="561" spans="1:6" x14ac:dyDescent="0.25">
      <c r="A561" s="91" t="s">
        <v>145</v>
      </c>
      <c r="B561" s="92"/>
      <c r="C561" s="93"/>
      <c r="D561" s="96"/>
      <c r="E561" s="98"/>
      <c r="F561" s="100"/>
    </row>
    <row r="562" spans="1:6" x14ac:dyDescent="0.25">
      <c r="A562" s="91" t="s">
        <v>146</v>
      </c>
      <c r="B562" s="92"/>
      <c r="C562" s="93"/>
      <c r="D562" s="96"/>
      <c r="E562" s="98"/>
      <c r="F562" s="100"/>
    </row>
    <row r="563" spans="1:6" x14ac:dyDescent="0.25">
      <c r="A563" s="91" t="s">
        <v>147</v>
      </c>
      <c r="B563" s="92"/>
      <c r="C563" s="93"/>
      <c r="D563" s="96"/>
      <c r="E563" s="98"/>
      <c r="F563" s="100"/>
    </row>
    <row r="564" spans="1:6" x14ac:dyDescent="0.25">
      <c r="A564" s="91" t="s">
        <v>148</v>
      </c>
      <c r="B564" s="92"/>
      <c r="C564" s="93"/>
      <c r="D564" s="96"/>
      <c r="E564" s="98"/>
      <c r="F564" s="100"/>
    </row>
    <row r="565" spans="1:6" x14ac:dyDescent="0.25">
      <c r="A565" s="91" t="s">
        <v>149</v>
      </c>
      <c r="B565" s="92"/>
      <c r="C565" s="93"/>
      <c r="D565" s="96"/>
      <c r="E565" s="98"/>
      <c r="F565" s="100"/>
    </row>
    <row r="566" spans="1:6" x14ac:dyDescent="0.25">
      <c r="A566" s="91" t="s">
        <v>150</v>
      </c>
      <c r="B566" s="92"/>
      <c r="C566" s="93"/>
      <c r="D566" s="96"/>
      <c r="E566" s="98"/>
      <c r="F566" s="100"/>
    </row>
    <row r="567" spans="1:6" x14ac:dyDescent="0.25">
      <c r="A567" s="91" t="s">
        <v>151</v>
      </c>
      <c r="B567" s="92"/>
      <c r="C567" s="93"/>
      <c r="D567" s="96"/>
      <c r="E567" s="98"/>
      <c r="F567" s="100"/>
    </row>
    <row r="568" spans="1:6" s="300" customFormat="1" x14ac:dyDescent="0.25">
      <c r="A568" s="295" t="s">
        <v>152</v>
      </c>
      <c r="B568" s="296"/>
      <c r="C568" s="297"/>
      <c r="D568" s="298"/>
      <c r="E568" s="98"/>
      <c r="F568" s="299"/>
    </row>
    <row r="569" spans="1:6" x14ac:dyDescent="0.25">
      <c r="A569" s="91" t="s">
        <v>223</v>
      </c>
      <c r="B569" s="296"/>
      <c r="C569" s="297"/>
      <c r="D569" s="298"/>
      <c r="E569" s="98"/>
      <c r="F569" s="299"/>
    </row>
    <row r="570" spans="1:6" x14ac:dyDescent="0.25">
      <c r="A570" s="91" t="s">
        <v>224</v>
      </c>
      <c r="B570" s="296"/>
      <c r="C570" s="297"/>
      <c r="D570" s="298"/>
      <c r="E570" s="98"/>
      <c r="F570" s="299"/>
    </row>
    <row r="571" spans="1:6" x14ac:dyDescent="0.25">
      <c r="A571" s="91" t="s">
        <v>225</v>
      </c>
      <c r="B571" s="296"/>
      <c r="C571" s="297"/>
      <c r="D571" s="298"/>
      <c r="E571" s="98"/>
      <c r="F571" s="299"/>
    </row>
    <row r="572" spans="1:6" x14ac:dyDescent="0.25">
      <c r="A572" s="91" t="s">
        <v>226</v>
      </c>
      <c r="B572" s="296"/>
      <c r="C572" s="297"/>
      <c r="D572" s="298"/>
      <c r="E572" s="98"/>
      <c r="F572" s="299"/>
    </row>
    <row r="573" spans="1:6" x14ac:dyDescent="0.25">
      <c r="A573" s="91" t="s">
        <v>227</v>
      </c>
      <c r="B573" s="296"/>
      <c r="C573" s="297"/>
      <c r="D573" s="298"/>
      <c r="E573" s="98"/>
      <c r="F573" s="299"/>
    </row>
    <row r="574" spans="1:6" x14ac:dyDescent="0.25">
      <c r="A574" s="91" t="s">
        <v>228</v>
      </c>
      <c r="B574" s="296"/>
      <c r="C574" s="297"/>
      <c r="D574" s="298"/>
      <c r="E574" s="98"/>
      <c r="F574" s="299"/>
    </row>
    <row r="575" spans="1:6" x14ac:dyDescent="0.25">
      <c r="A575" s="91" t="s">
        <v>229</v>
      </c>
      <c r="B575" s="296"/>
      <c r="C575" s="297"/>
      <c r="D575" s="298"/>
      <c r="E575" s="98"/>
      <c r="F575" s="299"/>
    </row>
    <row r="576" spans="1:6" x14ac:dyDescent="0.25">
      <c r="A576" s="91" t="s">
        <v>230</v>
      </c>
      <c r="B576" s="296"/>
      <c r="C576" s="297"/>
      <c r="D576" s="298"/>
      <c r="E576" s="98"/>
      <c r="F576" s="299"/>
    </row>
    <row r="577" spans="1:6" x14ac:dyDescent="0.25">
      <c r="A577" s="91" t="s">
        <v>231</v>
      </c>
      <c r="B577" s="296"/>
      <c r="C577" s="297"/>
      <c r="D577" s="298"/>
      <c r="E577" s="98"/>
      <c r="F577" s="299"/>
    </row>
    <row r="578" spans="1:6" x14ac:dyDescent="0.25">
      <c r="A578" s="91" t="s">
        <v>232</v>
      </c>
      <c r="B578" s="296"/>
      <c r="C578" s="297"/>
      <c r="D578" s="298"/>
      <c r="E578" s="98"/>
      <c r="F578" s="299"/>
    </row>
    <row r="579" spans="1:6" x14ac:dyDescent="0.25">
      <c r="A579" s="91" t="s">
        <v>233</v>
      </c>
      <c r="B579" s="296"/>
      <c r="C579" s="297"/>
      <c r="D579" s="298"/>
      <c r="E579" s="98"/>
      <c r="F579" s="299"/>
    </row>
    <row r="580" spans="1:6" x14ac:dyDescent="0.25">
      <c r="A580" s="91" t="s">
        <v>234</v>
      </c>
      <c r="B580" s="296"/>
      <c r="C580" s="297"/>
      <c r="D580" s="298"/>
      <c r="E580" s="98"/>
      <c r="F580" s="299"/>
    </row>
    <row r="581" spans="1:6" x14ac:dyDescent="0.25">
      <c r="A581" s="91" t="s">
        <v>235</v>
      </c>
      <c r="B581" s="296"/>
      <c r="C581" s="297"/>
      <c r="D581" s="298"/>
      <c r="E581" s="98"/>
      <c r="F581" s="299"/>
    </row>
    <row r="582" spans="1:6" x14ac:dyDescent="0.25">
      <c r="A582" s="91" t="s">
        <v>236</v>
      </c>
      <c r="B582" s="296"/>
      <c r="C582" s="297"/>
      <c r="D582" s="298"/>
      <c r="E582" s="98"/>
      <c r="F582" s="299"/>
    </row>
    <row r="583" spans="1:6" x14ac:dyDescent="0.25">
      <c r="A583" s="91" t="s">
        <v>237</v>
      </c>
      <c r="B583" s="296"/>
      <c r="C583" s="297"/>
      <c r="D583" s="298"/>
      <c r="E583" s="98"/>
      <c r="F583" s="299"/>
    </row>
    <row r="584" spans="1:6" x14ac:dyDescent="0.25">
      <c r="A584" s="91" t="s">
        <v>238</v>
      </c>
      <c r="B584" s="296"/>
      <c r="C584" s="297"/>
      <c r="D584" s="298"/>
      <c r="E584" s="98"/>
      <c r="F584" s="299"/>
    </row>
    <row r="585" spans="1:6" x14ac:dyDescent="0.25">
      <c r="A585" s="91" t="s">
        <v>239</v>
      </c>
      <c r="B585" s="296"/>
      <c r="C585" s="297"/>
      <c r="D585" s="298"/>
      <c r="E585" s="98"/>
      <c r="F585" s="299"/>
    </row>
    <row r="586" spans="1:6" x14ac:dyDescent="0.25">
      <c r="A586" s="91" t="s">
        <v>240</v>
      </c>
      <c r="B586" s="296"/>
      <c r="C586" s="297"/>
      <c r="D586" s="298"/>
      <c r="E586" s="98"/>
      <c r="F586" s="299"/>
    </row>
    <row r="587" spans="1:6" x14ac:dyDescent="0.25">
      <c r="A587" s="91" t="s">
        <v>241</v>
      </c>
      <c r="B587" s="296"/>
      <c r="C587" s="297"/>
      <c r="D587" s="298"/>
      <c r="E587" s="98"/>
      <c r="F587" s="299"/>
    </row>
    <row r="588" spans="1:6" x14ac:dyDescent="0.25">
      <c r="A588" s="91" t="s">
        <v>242</v>
      </c>
      <c r="B588" s="296"/>
      <c r="C588" s="297"/>
      <c r="D588" s="298"/>
      <c r="E588" s="98"/>
      <c r="F588" s="299"/>
    </row>
    <row r="589" spans="1:6" x14ac:dyDescent="0.25">
      <c r="A589" s="91" t="s">
        <v>243</v>
      </c>
      <c r="B589" s="296"/>
      <c r="C589" s="297"/>
      <c r="D589" s="298"/>
      <c r="E589" s="98"/>
      <c r="F589" s="299"/>
    </row>
    <row r="590" spans="1:6" x14ac:dyDescent="0.25">
      <c r="A590" s="91" t="s">
        <v>244</v>
      </c>
      <c r="B590" s="296"/>
      <c r="C590" s="297"/>
      <c r="D590" s="298"/>
      <c r="E590" s="98"/>
      <c r="F590" s="299"/>
    </row>
    <row r="591" spans="1:6" x14ac:dyDescent="0.25">
      <c r="A591" s="91" t="s">
        <v>245</v>
      </c>
      <c r="B591" s="296"/>
      <c r="C591" s="297"/>
      <c r="D591" s="298"/>
      <c r="E591" s="98"/>
      <c r="F591" s="299"/>
    </row>
    <row r="592" spans="1:6" x14ac:dyDescent="0.25">
      <c r="A592" s="91" t="s">
        <v>246</v>
      </c>
      <c r="B592" s="296"/>
      <c r="C592" s="297"/>
      <c r="D592" s="298"/>
      <c r="E592" s="98"/>
      <c r="F592" s="299"/>
    </row>
    <row r="593" spans="1:6" x14ac:dyDescent="0.25">
      <c r="A593" s="91" t="s">
        <v>247</v>
      </c>
      <c r="B593" s="296"/>
      <c r="C593" s="297"/>
      <c r="D593" s="298"/>
      <c r="E593" s="98"/>
      <c r="F593" s="299"/>
    </row>
    <row r="594" spans="1:6" x14ac:dyDescent="0.25">
      <c r="A594" s="91" t="s">
        <v>248</v>
      </c>
      <c r="B594" s="296"/>
      <c r="C594" s="297"/>
      <c r="D594" s="298"/>
      <c r="E594" s="98"/>
      <c r="F594" s="299"/>
    </row>
    <row r="595" spans="1:6" x14ac:dyDescent="0.25">
      <c r="A595" s="91" t="s">
        <v>249</v>
      </c>
      <c r="B595" s="296"/>
      <c r="C595" s="297"/>
      <c r="D595" s="298"/>
      <c r="E595" s="98"/>
      <c r="F595" s="299"/>
    </row>
    <row r="596" spans="1:6" x14ac:dyDescent="0.25">
      <c r="A596" s="91" t="s">
        <v>250</v>
      </c>
      <c r="B596" s="296"/>
      <c r="C596" s="297"/>
      <c r="D596" s="298"/>
      <c r="E596" s="98"/>
      <c r="F596" s="299"/>
    </row>
    <row r="597" spans="1:6" x14ac:dyDescent="0.25">
      <c r="A597" s="91" t="s">
        <v>251</v>
      </c>
      <c r="B597" s="296"/>
      <c r="C597" s="297"/>
      <c r="D597" s="298"/>
      <c r="E597" s="98"/>
      <c r="F597" s="299"/>
    </row>
    <row r="598" spans="1:6" x14ac:dyDescent="0.25">
      <c r="A598" s="91" t="s">
        <v>252</v>
      </c>
      <c r="B598" s="296"/>
      <c r="C598" s="297"/>
      <c r="D598" s="298"/>
      <c r="E598" s="98"/>
      <c r="F598" s="299"/>
    </row>
    <row r="599" spans="1:6" x14ac:dyDescent="0.25">
      <c r="A599" s="91" t="s">
        <v>253</v>
      </c>
      <c r="B599" s="296"/>
      <c r="C599" s="297"/>
      <c r="D599" s="298"/>
      <c r="E599" s="98"/>
      <c r="F599" s="299"/>
    </row>
    <row r="600" spans="1:6" x14ac:dyDescent="0.25">
      <c r="A600" s="91" t="s">
        <v>254</v>
      </c>
      <c r="B600" s="296"/>
      <c r="C600" s="297"/>
      <c r="D600" s="298"/>
      <c r="E600" s="98"/>
      <c r="F600" s="299"/>
    </row>
    <row r="601" spans="1:6" x14ac:dyDescent="0.25">
      <c r="A601" s="91" t="s">
        <v>255</v>
      </c>
      <c r="B601" s="296"/>
      <c r="C601" s="297"/>
      <c r="D601" s="298"/>
      <c r="E601" s="98"/>
      <c r="F601" s="299"/>
    </row>
    <row r="602" spans="1:6" x14ac:dyDescent="0.25">
      <c r="A602" s="91" t="s">
        <v>256</v>
      </c>
      <c r="B602" s="296"/>
      <c r="C602" s="297"/>
      <c r="D602" s="298"/>
      <c r="E602" s="98"/>
      <c r="F602" s="299"/>
    </row>
    <row r="603" spans="1:6" x14ac:dyDescent="0.25">
      <c r="A603" s="91" t="s">
        <v>257</v>
      </c>
      <c r="B603" s="296"/>
      <c r="C603" s="297"/>
      <c r="D603" s="298"/>
      <c r="E603" s="98"/>
      <c r="F603" s="299"/>
    </row>
    <row r="604" spans="1:6" x14ac:dyDescent="0.25">
      <c r="A604" s="91" t="s">
        <v>258</v>
      </c>
      <c r="B604" s="296"/>
      <c r="C604" s="297"/>
      <c r="D604" s="298"/>
      <c r="E604" s="98"/>
      <c r="F604" s="299"/>
    </row>
    <row r="605" spans="1:6" x14ac:dyDescent="0.25">
      <c r="A605" s="91" t="s">
        <v>259</v>
      </c>
      <c r="B605" s="296"/>
      <c r="C605" s="297"/>
      <c r="D605" s="298"/>
      <c r="E605" s="98"/>
      <c r="F605" s="299"/>
    </row>
    <row r="606" spans="1:6" x14ac:dyDescent="0.25">
      <c r="A606" s="91" t="s">
        <v>260</v>
      </c>
      <c r="B606" s="296"/>
      <c r="C606" s="297"/>
      <c r="D606" s="298"/>
      <c r="E606" s="98"/>
      <c r="F606" s="299"/>
    </row>
    <row r="607" spans="1:6" x14ac:dyDescent="0.25">
      <c r="A607" s="91" t="s">
        <v>261</v>
      </c>
      <c r="B607" s="296"/>
      <c r="C607" s="297"/>
      <c r="D607" s="298"/>
      <c r="E607" s="98"/>
      <c r="F607" s="299"/>
    </row>
    <row r="608" spans="1:6" x14ac:dyDescent="0.25">
      <c r="A608" s="295" t="s">
        <v>262</v>
      </c>
      <c r="B608" s="296"/>
      <c r="C608" s="297"/>
      <c r="D608" s="298"/>
      <c r="E608" s="98"/>
      <c r="F608" s="299"/>
    </row>
    <row r="609" spans="1:6" x14ac:dyDescent="0.25">
      <c r="A609" s="91" t="s">
        <v>263</v>
      </c>
      <c r="B609" s="296"/>
      <c r="C609" s="297"/>
      <c r="D609" s="298"/>
      <c r="E609" s="98"/>
      <c r="F609" s="299"/>
    </row>
    <row r="610" spans="1:6" x14ac:dyDescent="0.25">
      <c r="A610" s="91" t="s">
        <v>264</v>
      </c>
      <c r="B610" s="296"/>
      <c r="C610" s="297"/>
      <c r="D610" s="298"/>
      <c r="E610" s="98"/>
      <c r="F610" s="299"/>
    </row>
    <row r="611" spans="1:6" x14ac:dyDescent="0.25">
      <c r="A611" s="91" t="s">
        <v>265</v>
      </c>
      <c r="B611" s="296"/>
      <c r="C611" s="297"/>
      <c r="D611" s="298"/>
      <c r="E611" s="98"/>
      <c r="F611" s="299"/>
    </row>
    <row r="612" spans="1:6" x14ac:dyDescent="0.25">
      <c r="A612" s="91" t="s">
        <v>266</v>
      </c>
      <c r="B612" s="296"/>
      <c r="C612" s="297"/>
      <c r="D612" s="298"/>
      <c r="E612" s="98"/>
      <c r="F612" s="299"/>
    </row>
    <row r="613" spans="1:6" x14ac:dyDescent="0.25">
      <c r="A613" s="91" t="s">
        <v>267</v>
      </c>
      <c r="B613" s="296"/>
      <c r="C613" s="297"/>
      <c r="D613" s="298"/>
      <c r="E613" s="98"/>
      <c r="F613" s="299"/>
    </row>
    <row r="614" spans="1:6" x14ac:dyDescent="0.25">
      <c r="A614" s="91" t="s">
        <v>268</v>
      </c>
      <c r="B614" s="296"/>
      <c r="C614" s="297"/>
      <c r="D614" s="298"/>
      <c r="E614" s="98"/>
      <c r="F614" s="299"/>
    </row>
    <row r="615" spans="1:6" x14ac:dyDescent="0.25">
      <c r="A615" s="91" t="s">
        <v>269</v>
      </c>
      <c r="B615" s="296"/>
      <c r="C615" s="297"/>
      <c r="D615" s="298"/>
      <c r="E615" s="98"/>
      <c r="F615" s="299"/>
    </row>
    <row r="616" spans="1:6" x14ac:dyDescent="0.25">
      <c r="A616" s="91" t="s">
        <v>270</v>
      </c>
      <c r="B616" s="296"/>
      <c r="C616" s="297"/>
      <c r="D616" s="298"/>
      <c r="E616" s="98"/>
      <c r="F616" s="299"/>
    </row>
    <row r="617" spans="1:6" x14ac:dyDescent="0.25">
      <c r="A617" s="91" t="s">
        <v>271</v>
      </c>
      <c r="B617" s="296"/>
      <c r="C617" s="297"/>
      <c r="D617" s="298"/>
      <c r="E617" s="98"/>
      <c r="F617" s="299"/>
    </row>
    <row r="618" spans="1:6" x14ac:dyDescent="0.25">
      <c r="A618" s="91" t="s">
        <v>272</v>
      </c>
      <c r="B618" s="296"/>
      <c r="C618" s="297"/>
      <c r="D618" s="298"/>
      <c r="E618" s="98"/>
      <c r="F618" s="299"/>
    </row>
    <row r="619" spans="1:6" x14ac:dyDescent="0.25">
      <c r="A619" s="91" t="s">
        <v>273</v>
      </c>
      <c r="B619" s="296"/>
      <c r="C619" s="297"/>
      <c r="D619" s="298"/>
      <c r="E619" s="98"/>
      <c r="F619" s="299"/>
    </row>
    <row r="620" spans="1:6" x14ac:dyDescent="0.25">
      <c r="A620" s="91" t="s">
        <v>274</v>
      </c>
      <c r="B620" s="296"/>
      <c r="C620" s="297"/>
      <c r="D620" s="298"/>
      <c r="E620" s="98"/>
      <c r="F620" s="299"/>
    </row>
    <row r="621" spans="1:6" x14ac:dyDescent="0.25">
      <c r="A621" s="91" t="s">
        <v>275</v>
      </c>
      <c r="B621" s="296"/>
      <c r="C621" s="297"/>
      <c r="D621" s="298"/>
      <c r="E621" s="98"/>
      <c r="F621" s="299"/>
    </row>
    <row r="622" spans="1:6" x14ac:dyDescent="0.25">
      <c r="A622" s="91" t="s">
        <v>276</v>
      </c>
      <c r="B622" s="296"/>
      <c r="C622" s="297"/>
      <c r="D622" s="298"/>
      <c r="E622" s="98"/>
      <c r="F622" s="299"/>
    </row>
    <row r="623" spans="1:6" x14ac:dyDescent="0.25">
      <c r="A623" s="91" t="s">
        <v>277</v>
      </c>
      <c r="B623" s="296"/>
      <c r="C623" s="297"/>
      <c r="D623" s="298"/>
      <c r="E623" s="98"/>
      <c r="F623" s="299"/>
    </row>
    <row r="624" spans="1:6" x14ac:dyDescent="0.25">
      <c r="A624" s="91" t="s">
        <v>278</v>
      </c>
      <c r="B624" s="296"/>
      <c r="C624" s="297"/>
      <c r="D624" s="298"/>
      <c r="E624" s="98"/>
      <c r="F624" s="299"/>
    </row>
    <row r="625" spans="1:6" x14ac:dyDescent="0.25">
      <c r="A625" s="91" t="s">
        <v>279</v>
      </c>
      <c r="B625" s="296"/>
      <c r="C625" s="297"/>
      <c r="D625" s="298"/>
      <c r="E625" s="98"/>
      <c r="F625" s="299"/>
    </row>
    <row r="626" spans="1:6" x14ac:dyDescent="0.25">
      <c r="A626" s="91" t="s">
        <v>280</v>
      </c>
      <c r="B626" s="296"/>
      <c r="C626" s="297"/>
      <c r="D626" s="298"/>
      <c r="E626" s="98"/>
      <c r="F626" s="299"/>
    </row>
    <row r="627" spans="1:6" x14ac:dyDescent="0.25">
      <c r="A627" s="91" t="s">
        <v>281</v>
      </c>
      <c r="B627" s="296"/>
      <c r="C627" s="297"/>
      <c r="D627" s="298"/>
      <c r="E627" s="98"/>
      <c r="F627" s="299"/>
    </row>
    <row r="628" spans="1:6" x14ac:dyDescent="0.25">
      <c r="A628" s="91" t="s">
        <v>282</v>
      </c>
      <c r="B628" s="296"/>
      <c r="C628" s="297"/>
      <c r="D628" s="298"/>
      <c r="E628" s="98"/>
      <c r="F628" s="299"/>
    </row>
    <row r="629" spans="1:6" s="416" customFormat="1" x14ac:dyDescent="0.25"/>
    <row r="630" spans="1:6" s="416" customFormat="1" x14ac:dyDescent="0.25">
      <c r="A630" s="460" t="str">
        <f>N_1!B130</f>
        <v>Kraftwerk 7</v>
      </c>
      <c r="B630" s="461" t="s">
        <v>66</v>
      </c>
      <c r="C630" s="462" t="s">
        <v>23</v>
      </c>
      <c r="D630" s="463" t="s">
        <v>302</v>
      </c>
      <c r="E630" s="464" t="s">
        <v>42</v>
      </c>
      <c r="F630" s="465" t="s">
        <v>2</v>
      </c>
    </row>
    <row r="631" spans="1:6" s="416" customFormat="1" x14ac:dyDescent="0.25">
      <c r="A631" s="466" t="s">
        <v>215</v>
      </c>
      <c r="B631" s="467"/>
      <c r="C631" s="468">
        <f>SUM(C633:C732)</f>
        <v>0</v>
      </c>
      <c r="D631" s="468">
        <f>SUM(D633:D732)</f>
        <v>0</v>
      </c>
      <c r="E631" s="469"/>
      <c r="F631" s="470"/>
    </row>
    <row r="632" spans="1:6" s="416" customFormat="1" x14ac:dyDescent="0.25">
      <c r="A632" s="471"/>
      <c r="B632" s="467"/>
      <c r="C632" s="467"/>
      <c r="D632" s="472"/>
      <c r="E632" s="469"/>
      <c r="F632" s="470"/>
    </row>
    <row r="633" spans="1:6" x14ac:dyDescent="0.25">
      <c r="A633" s="91" t="s">
        <v>26</v>
      </c>
      <c r="B633" s="92"/>
      <c r="C633" s="93">
        <v>0</v>
      </c>
      <c r="D633" s="96"/>
      <c r="E633" s="98"/>
      <c r="F633" s="100"/>
    </row>
    <row r="634" spans="1:6" x14ac:dyDescent="0.25">
      <c r="A634" s="91" t="s">
        <v>27</v>
      </c>
      <c r="B634" s="92"/>
      <c r="C634" s="93"/>
      <c r="D634" s="96"/>
      <c r="E634" s="98"/>
      <c r="F634" s="100"/>
    </row>
    <row r="635" spans="1:6" x14ac:dyDescent="0.25">
      <c r="A635" s="91" t="s">
        <v>28</v>
      </c>
      <c r="B635" s="92"/>
      <c r="C635" s="93"/>
      <c r="D635" s="96"/>
      <c r="E635" s="98"/>
      <c r="F635" s="100"/>
    </row>
    <row r="636" spans="1:6" x14ac:dyDescent="0.25">
      <c r="A636" s="91" t="s">
        <v>29</v>
      </c>
      <c r="B636" s="92"/>
      <c r="C636" s="93"/>
      <c r="D636" s="96"/>
      <c r="E636" s="98"/>
      <c r="F636" s="100"/>
    </row>
    <row r="637" spans="1:6" x14ac:dyDescent="0.25">
      <c r="A637" s="91" t="s">
        <v>30</v>
      </c>
      <c r="B637" s="92"/>
      <c r="C637" s="93"/>
      <c r="D637" s="96"/>
      <c r="E637" s="98"/>
      <c r="F637" s="100"/>
    </row>
    <row r="638" spans="1:6" x14ac:dyDescent="0.25">
      <c r="A638" s="91" t="s">
        <v>31</v>
      </c>
      <c r="B638" s="92"/>
      <c r="C638" s="93"/>
      <c r="D638" s="96"/>
      <c r="E638" s="98"/>
      <c r="F638" s="100"/>
    </row>
    <row r="639" spans="1:6" x14ac:dyDescent="0.25">
      <c r="A639" s="91" t="s">
        <v>32</v>
      </c>
      <c r="B639" s="92"/>
      <c r="C639" s="93"/>
      <c r="D639" s="96"/>
      <c r="E639" s="98"/>
      <c r="F639" s="100"/>
    </row>
    <row r="640" spans="1:6" x14ac:dyDescent="0.25">
      <c r="A640" s="91" t="s">
        <v>33</v>
      </c>
      <c r="B640" s="92"/>
      <c r="C640" s="93"/>
      <c r="D640" s="96"/>
      <c r="E640" s="98"/>
      <c r="F640" s="100"/>
    </row>
    <row r="641" spans="1:6" x14ac:dyDescent="0.25">
      <c r="A641" s="91" t="s">
        <v>34</v>
      </c>
      <c r="B641" s="92"/>
      <c r="C641" s="93"/>
      <c r="D641" s="96"/>
      <c r="E641" s="98"/>
      <c r="F641" s="100"/>
    </row>
    <row r="642" spans="1:6" x14ac:dyDescent="0.25">
      <c r="A642" s="91" t="s">
        <v>35</v>
      </c>
      <c r="B642" s="92"/>
      <c r="C642" s="93"/>
      <c r="D642" s="96"/>
      <c r="E642" s="98"/>
      <c r="F642" s="100"/>
    </row>
    <row r="643" spans="1:6" x14ac:dyDescent="0.25">
      <c r="A643" s="91" t="s">
        <v>121</v>
      </c>
      <c r="B643" s="92"/>
      <c r="C643" s="93"/>
      <c r="D643" s="96"/>
      <c r="E643" s="98"/>
      <c r="F643" s="100"/>
    </row>
    <row r="644" spans="1:6" x14ac:dyDescent="0.25">
      <c r="A644" s="91" t="s">
        <v>122</v>
      </c>
      <c r="B644" s="92"/>
      <c r="C644" s="93"/>
      <c r="D644" s="96"/>
      <c r="E644" s="98"/>
      <c r="F644" s="100"/>
    </row>
    <row r="645" spans="1:6" x14ac:dyDescent="0.25">
      <c r="A645" s="91" t="s">
        <v>123</v>
      </c>
      <c r="B645" s="92"/>
      <c r="C645" s="93"/>
      <c r="D645" s="96"/>
      <c r="E645" s="98"/>
      <c r="F645" s="100"/>
    </row>
    <row r="646" spans="1:6" x14ac:dyDescent="0.25">
      <c r="A646" s="91" t="s">
        <v>124</v>
      </c>
      <c r="B646" s="92"/>
      <c r="C646" s="93"/>
      <c r="D646" s="96"/>
      <c r="E646" s="98"/>
      <c r="F646" s="100"/>
    </row>
    <row r="647" spans="1:6" x14ac:dyDescent="0.25">
      <c r="A647" s="91" t="s">
        <v>125</v>
      </c>
      <c r="B647" s="92"/>
      <c r="C647" s="93"/>
      <c r="D647" s="96"/>
      <c r="E647" s="98"/>
      <c r="F647" s="100"/>
    </row>
    <row r="648" spans="1:6" x14ac:dyDescent="0.25">
      <c r="A648" s="91" t="s">
        <v>126</v>
      </c>
      <c r="B648" s="92"/>
      <c r="C648" s="93"/>
      <c r="D648" s="96"/>
      <c r="E648" s="98"/>
      <c r="F648" s="100"/>
    </row>
    <row r="649" spans="1:6" x14ac:dyDescent="0.25">
      <c r="A649" s="91" t="s">
        <v>127</v>
      </c>
      <c r="B649" s="92"/>
      <c r="C649" s="93"/>
      <c r="D649" s="96"/>
      <c r="E649" s="98"/>
      <c r="F649" s="100"/>
    </row>
    <row r="650" spans="1:6" x14ac:dyDescent="0.25">
      <c r="A650" s="91" t="s">
        <v>128</v>
      </c>
      <c r="B650" s="92"/>
      <c r="C650" s="93"/>
      <c r="D650" s="96"/>
      <c r="E650" s="98"/>
      <c r="F650" s="100"/>
    </row>
    <row r="651" spans="1:6" x14ac:dyDescent="0.25">
      <c r="A651" s="91" t="s">
        <v>129</v>
      </c>
      <c r="B651" s="92"/>
      <c r="C651" s="93"/>
      <c r="D651" s="96"/>
      <c r="E651" s="98"/>
      <c r="F651" s="100"/>
    </row>
    <row r="652" spans="1:6" x14ac:dyDescent="0.25">
      <c r="A652" s="91" t="s">
        <v>130</v>
      </c>
      <c r="B652" s="92"/>
      <c r="C652" s="93"/>
      <c r="D652" s="96"/>
      <c r="E652" s="98"/>
      <c r="F652" s="100"/>
    </row>
    <row r="653" spans="1:6" x14ac:dyDescent="0.25">
      <c r="A653" s="91" t="s">
        <v>133</v>
      </c>
      <c r="B653" s="92"/>
      <c r="C653" s="93"/>
      <c r="D653" s="96"/>
      <c r="E653" s="98"/>
      <c r="F653" s="100"/>
    </row>
    <row r="654" spans="1:6" x14ac:dyDescent="0.25">
      <c r="A654" s="91" t="s">
        <v>134</v>
      </c>
      <c r="B654" s="92"/>
      <c r="C654" s="93"/>
      <c r="D654" s="96"/>
      <c r="E654" s="98"/>
      <c r="F654" s="100"/>
    </row>
    <row r="655" spans="1:6" x14ac:dyDescent="0.25">
      <c r="A655" s="91" t="s">
        <v>135</v>
      </c>
      <c r="B655" s="92"/>
      <c r="C655" s="93"/>
      <c r="D655" s="96"/>
      <c r="E655" s="98"/>
      <c r="F655" s="100"/>
    </row>
    <row r="656" spans="1:6" x14ac:dyDescent="0.25">
      <c r="A656" s="91" t="s">
        <v>136</v>
      </c>
      <c r="B656" s="92"/>
      <c r="C656" s="93"/>
      <c r="D656" s="96"/>
      <c r="E656" s="98"/>
      <c r="F656" s="100"/>
    </row>
    <row r="657" spans="1:6" x14ac:dyDescent="0.25">
      <c r="A657" s="91" t="s">
        <v>137</v>
      </c>
      <c r="B657" s="92"/>
      <c r="C657" s="93"/>
      <c r="D657" s="96"/>
      <c r="E657" s="98"/>
      <c r="F657" s="100"/>
    </row>
    <row r="658" spans="1:6" x14ac:dyDescent="0.25">
      <c r="A658" s="91" t="s">
        <v>138</v>
      </c>
      <c r="B658" s="92"/>
      <c r="C658" s="93"/>
      <c r="D658" s="96"/>
      <c r="E658" s="98"/>
      <c r="F658" s="100"/>
    </row>
    <row r="659" spans="1:6" x14ac:dyDescent="0.25">
      <c r="A659" s="91" t="s">
        <v>139</v>
      </c>
      <c r="B659" s="92"/>
      <c r="C659" s="93"/>
      <c r="D659" s="96"/>
      <c r="E659" s="98"/>
      <c r="F659" s="100"/>
    </row>
    <row r="660" spans="1:6" x14ac:dyDescent="0.25">
      <c r="A660" s="91" t="s">
        <v>140</v>
      </c>
      <c r="B660" s="92"/>
      <c r="C660" s="93"/>
      <c r="D660" s="96"/>
      <c r="E660" s="98"/>
      <c r="F660" s="100"/>
    </row>
    <row r="661" spans="1:6" x14ac:dyDescent="0.25">
      <c r="A661" s="91" t="s">
        <v>141</v>
      </c>
      <c r="B661" s="92"/>
      <c r="C661" s="93"/>
      <c r="D661" s="96"/>
      <c r="E661" s="98"/>
      <c r="F661" s="100"/>
    </row>
    <row r="662" spans="1:6" x14ac:dyDescent="0.25">
      <c r="A662" s="91" t="s">
        <v>142</v>
      </c>
      <c r="B662" s="92"/>
      <c r="C662" s="93"/>
      <c r="D662" s="96"/>
      <c r="E662" s="98"/>
      <c r="F662" s="100"/>
    </row>
    <row r="663" spans="1:6" x14ac:dyDescent="0.25">
      <c r="A663" s="91" t="s">
        <v>143</v>
      </c>
      <c r="B663" s="92"/>
      <c r="C663" s="93"/>
      <c r="D663" s="96"/>
      <c r="E663" s="98"/>
      <c r="F663" s="100"/>
    </row>
    <row r="664" spans="1:6" x14ac:dyDescent="0.25">
      <c r="A664" s="91" t="s">
        <v>144</v>
      </c>
      <c r="B664" s="92"/>
      <c r="C664" s="93"/>
      <c r="D664" s="96"/>
      <c r="E664" s="98"/>
      <c r="F664" s="100"/>
    </row>
    <row r="665" spans="1:6" x14ac:dyDescent="0.25">
      <c r="A665" s="91" t="s">
        <v>145</v>
      </c>
      <c r="B665" s="92"/>
      <c r="C665" s="93"/>
      <c r="D665" s="96"/>
      <c r="E665" s="98"/>
      <c r="F665" s="100"/>
    </row>
    <row r="666" spans="1:6" x14ac:dyDescent="0.25">
      <c r="A666" s="91" t="s">
        <v>146</v>
      </c>
      <c r="B666" s="92"/>
      <c r="C666" s="93"/>
      <c r="D666" s="96"/>
      <c r="E666" s="98"/>
      <c r="F666" s="100"/>
    </row>
    <row r="667" spans="1:6" x14ac:dyDescent="0.25">
      <c r="A667" s="91" t="s">
        <v>147</v>
      </c>
      <c r="B667" s="92"/>
      <c r="C667" s="93"/>
      <c r="D667" s="96"/>
      <c r="E667" s="98"/>
      <c r="F667" s="100"/>
    </row>
    <row r="668" spans="1:6" x14ac:dyDescent="0.25">
      <c r="A668" s="91" t="s">
        <v>148</v>
      </c>
      <c r="B668" s="92"/>
      <c r="C668" s="93"/>
      <c r="D668" s="96"/>
      <c r="E668" s="98"/>
      <c r="F668" s="100"/>
    </row>
    <row r="669" spans="1:6" x14ac:dyDescent="0.25">
      <c r="A669" s="91" t="s">
        <v>149</v>
      </c>
      <c r="B669" s="92"/>
      <c r="C669" s="93"/>
      <c r="D669" s="96"/>
      <c r="E669" s="98"/>
      <c r="F669" s="100"/>
    </row>
    <row r="670" spans="1:6" x14ac:dyDescent="0.25">
      <c r="A670" s="91" t="s">
        <v>150</v>
      </c>
      <c r="B670" s="92"/>
      <c r="C670" s="93"/>
      <c r="D670" s="96"/>
      <c r="E670" s="98"/>
      <c r="F670" s="100"/>
    </row>
    <row r="671" spans="1:6" x14ac:dyDescent="0.25">
      <c r="A671" s="91" t="s">
        <v>151</v>
      </c>
      <c r="B671" s="92"/>
      <c r="C671" s="93"/>
      <c r="D671" s="96"/>
      <c r="E671" s="98"/>
      <c r="F671" s="100"/>
    </row>
    <row r="672" spans="1:6" s="300" customFormat="1" x14ac:dyDescent="0.25">
      <c r="A672" s="295" t="s">
        <v>152</v>
      </c>
      <c r="B672" s="296"/>
      <c r="C672" s="297"/>
      <c r="D672" s="298"/>
      <c r="E672" s="98"/>
      <c r="F672" s="299"/>
    </row>
    <row r="673" spans="1:6" x14ac:dyDescent="0.25">
      <c r="A673" s="91" t="s">
        <v>223</v>
      </c>
      <c r="B673" s="296"/>
      <c r="C673" s="297"/>
      <c r="D673" s="298"/>
      <c r="E673" s="98"/>
      <c r="F673" s="299"/>
    </row>
    <row r="674" spans="1:6" x14ac:dyDescent="0.25">
      <c r="A674" s="91" t="s">
        <v>224</v>
      </c>
      <c r="B674" s="296"/>
      <c r="C674" s="297"/>
      <c r="D674" s="298"/>
      <c r="E674" s="98"/>
      <c r="F674" s="299"/>
    </row>
    <row r="675" spans="1:6" x14ac:dyDescent="0.25">
      <c r="A675" s="91" t="s">
        <v>225</v>
      </c>
      <c r="B675" s="296"/>
      <c r="C675" s="297"/>
      <c r="D675" s="298"/>
      <c r="E675" s="98"/>
      <c r="F675" s="299"/>
    </row>
    <row r="676" spans="1:6" x14ac:dyDescent="0.25">
      <c r="A676" s="91" t="s">
        <v>226</v>
      </c>
      <c r="B676" s="296"/>
      <c r="C676" s="297"/>
      <c r="D676" s="298"/>
      <c r="E676" s="98"/>
      <c r="F676" s="299"/>
    </row>
    <row r="677" spans="1:6" x14ac:dyDescent="0.25">
      <c r="A677" s="91" t="s">
        <v>227</v>
      </c>
      <c r="B677" s="296"/>
      <c r="C677" s="297"/>
      <c r="D677" s="298"/>
      <c r="E677" s="98"/>
      <c r="F677" s="299"/>
    </row>
    <row r="678" spans="1:6" x14ac:dyDescent="0.25">
      <c r="A678" s="91" t="s">
        <v>228</v>
      </c>
      <c r="B678" s="296"/>
      <c r="C678" s="297"/>
      <c r="D678" s="298"/>
      <c r="E678" s="98"/>
      <c r="F678" s="299"/>
    </row>
    <row r="679" spans="1:6" x14ac:dyDescent="0.25">
      <c r="A679" s="91" t="s">
        <v>229</v>
      </c>
      <c r="B679" s="296"/>
      <c r="C679" s="297"/>
      <c r="D679" s="298"/>
      <c r="E679" s="98"/>
      <c r="F679" s="299"/>
    </row>
    <row r="680" spans="1:6" x14ac:dyDescent="0.25">
      <c r="A680" s="91" t="s">
        <v>230</v>
      </c>
      <c r="B680" s="296"/>
      <c r="C680" s="297"/>
      <c r="D680" s="298"/>
      <c r="E680" s="98"/>
      <c r="F680" s="299"/>
    </row>
    <row r="681" spans="1:6" x14ac:dyDescent="0.25">
      <c r="A681" s="91" t="s">
        <v>231</v>
      </c>
      <c r="B681" s="296"/>
      <c r="C681" s="297"/>
      <c r="D681" s="298"/>
      <c r="E681" s="98"/>
      <c r="F681" s="299"/>
    </row>
    <row r="682" spans="1:6" x14ac:dyDescent="0.25">
      <c r="A682" s="91" t="s">
        <v>232</v>
      </c>
      <c r="B682" s="296"/>
      <c r="C682" s="297"/>
      <c r="D682" s="298"/>
      <c r="E682" s="98"/>
      <c r="F682" s="299"/>
    </row>
    <row r="683" spans="1:6" x14ac:dyDescent="0.25">
      <c r="A683" s="91" t="s">
        <v>233</v>
      </c>
      <c r="B683" s="296"/>
      <c r="C683" s="297"/>
      <c r="D683" s="298"/>
      <c r="E683" s="98"/>
      <c r="F683" s="299"/>
    </row>
    <row r="684" spans="1:6" x14ac:dyDescent="0.25">
      <c r="A684" s="91" t="s">
        <v>234</v>
      </c>
      <c r="B684" s="296"/>
      <c r="C684" s="297"/>
      <c r="D684" s="298"/>
      <c r="E684" s="98"/>
      <c r="F684" s="299"/>
    </row>
    <row r="685" spans="1:6" x14ac:dyDescent="0.25">
      <c r="A685" s="91" t="s">
        <v>235</v>
      </c>
      <c r="B685" s="296"/>
      <c r="C685" s="297"/>
      <c r="D685" s="298"/>
      <c r="E685" s="98"/>
      <c r="F685" s="299"/>
    </row>
    <row r="686" spans="1:6" x14ac:dyDescent="0.25">
      <c r="A686" s="91" t="s">
        <v>236</v>
      </c>
      <c r="B686" s="296"/>
      <c r="C686" s="297"/>
      <c r="D686" s="298"/>
      <c r="E686" s="98"/>
      <c r="F686" s="299"/>
    </row>
    <row r="687" spans="1:6" x14ac:dyDescent="0.25">
      <c r="A687" s="91" t="s">
        <v>237</v>
      </c>
      <c r="B687" s="296"/>
      <c r="C687" s="297"/>
      <c r="D687" s="298"/>
      <c r="E687" s="98"/>
      <c r="F687" s="299"/>
    </row>
    <row r="688" spans="1:6" x14ac:dyDescent="0.25">
      <c r="A688" s="91" t="s">
        <v>238</v>
      </c>
      <c r="B688" s="296"/>
      <c r="C688" s="297"/>
      <c r="D688" s="298"/>
      <c r="E688" s="98"/>
      <c r="F688" s="299"/>
    </row>
    <row r="689" spans="1:6" x14ac:dyDescent="0.25">
      <c r="A689" s="91" t="s">
        <v>239</v>
      </c>
      <c r="B689" s="296"/>
      <c r="C689" s="297"/>
      <c r="D689" s="298"/>
      <c r="E689" s="98"/>
      <c r="F689" s="299"/>
    </row>
    <row r="690" spans="1:6" x14ac:dyDescent="0.25">
      <c r="A690" s="91" t="s">
        <v>240</v>
      </c>
      <c r="B690" s="296"/>
      <c r="C690" s="297"/>
      <c r="D690" s="298"/>
      <c r="E690" s="98"/>
      <c r="F690" s="299"/>
    </row>
    <row r="691" spans="1:6" x14ac:dyDescent="0.25">
      <c r="A691" s="91" t="s">
        <v>241</v>
      </c>
      <c r="B691" s="296"/>
      <c r="C691" s="297"/>
      <c r="D691" s="298"/>
      <c r="E691" s="98"/>
      <c r="F691" s="299"/>
    </row>
    <row r="692" spans="1:6" x14ac:dyDescent="0.25">
      <c r="A692" s="91" t="s">
        <v>242</v>
      </c>
      <c r="B692" s="296"/>
      <c r="C692" s="297"/>
      <c r="D692" s="298"/>
      <c r="E692" s="98"/>
      <c r="F692" s="299"/>
    </row>
    <row r="693" spans="1:6" x14ac:dyDescent="0.25">
      <c r="A693" s="91" t="s">
        <v>243</v>
      </c>
      <c r="B693" s="296"/>
      <c r="C693" s="297"/>
      <c r="D693" s="298"/>
      <c r="E693" s="98"/>
      <c r="F693" s="299"/>
    </row>
    <row r="694" spans="1:6" x14ac:dyDescent="0.25">
      <c r="A694" s="91" t="s">
        <v>244</v>
      </c>
      <c r="B694" s="296"/>
      <c r="C694" s="297"/>
      <c r="D694" s="298"/>
      <c r="E694" s="98"/>
      <c r="F694" s="299"/>
    </row>
    <row r="695" spans="1:6" x14ac:dyDescent="0.25">
      <c r="A695" s="91" t="s">
        <v>245</v>
      </c>
      <c r="B695" s="296"/>
      <c r="C695" s="297"/>
      <c r="D695" s="298"/>
      <c r="E695" s="98"/>
      <c r="F695" s="299"/>
    </row>
    <row r="696" spans="1:6" x14ac:dyDescent="0.25">
      <c r="A696" s="91" t="s">
        <v>246</v>
      </c>
      <c r="B696" s="296"/>
      <c r="C696" s="297"/>
      <c r="D696" s="298"/>
      <c r="E696" s="98"/>
      <c r="F696" s="299"/>
    </row>
    <row r="697" spans="1:6" x14ac:dyDescent="0.25">
      <c r="A697" s="91" t="s">
        <v>247</v>
      </c>
      <c r="B697" s="296"/>
      <c r="C697" s="297"/>
      <c r="D697" s="298"/>
      <c r="E697" s="98"/>
      <c r="F697" s="299"/>
    </row>
    <row r="698" spans="1:6" x14ac:dyDescent="0.25">
      <c r="A698" s="91" t="s">
        <v>248</v>
      </c>
      <c r="B698" s="296"/>
      <c r="C698" s="297"/>
      <c r="D698" s="298"/>
      <c r="E698" s="98"/>
      <c r="F698" s="299"/>
    </row>
    <row r="699" spans="1:6" x14ac:dyDescent="0.25">
      <c r="A699" s="91" t="s">
        <v>249</v>
      </c>
      <c r="B699" s="296"/>
      <c r="C699" s="297"/>
      <c r="D699" s="298"/>
      <c r="E699" s="98"/>
      <c r="F699" s="299"/>
    </row>
    <row r="700" spans="1:6" x14ac:dyDescent="0.25">
      <c r="A700" s="91" t="s">
        <v>250</v>
      </c>
      <c r="B700" s="296"/>
      <c r="C700" s="297"/>
      <c r="D700" s="298"/>
      <c r="E700" s="98"/>
      <c r="F700" s="299"/>
    </row>
    <row r="701" spans="1:6" x14ac:dyDescent="0.25">
      <c r="A701" s="91" t="s">
        <v>251</v>
      </c>
      <c r="B701" s="296"/>
      <c r="C701" s="297"/>
      <c r="D701" s="298"/>
      <c r="E701" s="98"/>
      <c r="F701" s="299"/>
    </row>
    <row r="702" spans="1:6" x14ac:dyDescent="0.25">
      <c r="A702" s="91" t="s">
        <v>252</v>
      </c>
      <c r="B702" s="296"/>
      <c r="C702" s="297"/>
      <c r="D702" s="298"/>
      <c r="E702" s="98"/>
      <c r="F702" s="299"/>
    </row>
    <row r="703" spans="1:6" x14ac:dyDescent="0.25">
      <c r="A703" s="91" t="s">
        <v>253</v>
      </c>
      <c r="B703" s="296"/>
      <c r="C703" s="297"/>
      <c r="D703" s="298"/>
      <c r="E703" s="98"/>
      <c r="F703" s="299"/>
    </row>
    <row r="704" spans="1:6" x14ac:dyDescent="0.25">
      <c r="A704" s="91" t="s">
        <v>254</v>
      </c>
      <c r="B704" s="296"/>
      <c r="C704" s="297"/>
      <c r="D704" s="298"/>
      <c r="E704" s="98"/>
      <c r="F704" s="299"/>
    </row>
    <row r="705" spans="1:6" x14ac:dyDescent="0.25">
      <c r="A705" s="91" t="s">
        <v>255</v>
      </c>
      <c r="B705" s="296"/>
      <c r="C705" s="297"/>
      <c r="D705" s="298"/>
      <c r="E705" s="98"/>
      <c r="F705" s="299"/>
    </row>
    <row r="706" spans="1:6" x14ac:dyDescent="0.25">
      <c r="A706" s="91" t="s">
        <v>256</v>
      </c>
      <c r="B706" s="296"/>
      <c r="C706" s="297"/>
      <c r="D706" s="298"/>
      <c r="E706" s="98"/>
      <c r="F706" s="299"/>
    </row>
    <row r="707" spans="1:6" x14ac:dyDescent="0.25">
      <c r="A707" s="91" t="s">
        <v>257</v>
      </c>
      <c r="B707" s="296"/>
      <c r="C707" s="297"/>
      <c r="D707" s="298"/>
      <c r="E707" s="98"/>
      <c r="F707" s="299"/>
    </row>
    <row r="708" spans="1:6" x14ac:dyDescent="0.25">
      <c r="A708" s="91" t="s">
        <v>258</v>
      </c>
      <c r="B708" s="296"/>
      <c r="C708" s="297"/>
      <c r="D708" s="298"/>
      <c r="E708" s="98"/>
      <c r="F708" s="299"/>
    </row>
    <row r="709" spans="1:6" x14ac:dyDescent="0.25">
      <c r="A709" s="91" t="s">
        <v>259</v>
      </c>
      <c r="B709" s="296"/>
      <c r="C709" s="297"/>
      <c r="D709" s="298"/>
      <c r="E709" s="98"/>
      <c r="F709" s="299"/>
    </row>
    <row r="710" spans="1:6" x14ac:dyDescent="0.25">
      <c r="A710" s="91" t="s">
        <v>260</v>
      </c>
      <c r="B710" s="296"/>
      <c r="C710" s="297"/>
      <c r="D710" s="298"/>
      <c r="E710" s="98"/>
      <c r="F710" s="299"/>
    </row>
    <row r="711" spans="1:6" x14ac:dyDescent="0.25">
      <c r="A711" s="91" t="s">
        <v>261</v>
      </c>
      <c r="B711" s="296"/>
      <c r="C711" s="297"/>
      <c r="D711" s="298"/>
      <c r="E711" s="98"/>
      <c r="F711" s="299"/>
    </row>
    <row r="712" spans="1:6" x14ac:dyDescent="0.25">
      <c r="A712" s="295" t="s">
        <v>262</v>
      </c>
      <c r="B712" s="296"/>
      <c r="C712" s="297"/>
      <c r="D712" s="298"/>
      <c r="E712" s="98"/>
      <c r="F712" s="299"/>
    </row>
    <row r="713" spans="1:6" x14ac:dyDescent="0.25">
      <c r="A713" s="91" t="s">
        <v>263</v>
      </c>
      <c r="B713" s="296"/>
      <c r="C713" s="297"/>
      <c r="D713" s="298"/>
      <c r="E713" s="98"/>
      <c r="F713" s="299"/>
    </row>
    <row r="714" spans="1:6" x14ac:dyDescent="0.25">
      <c r="A714" s="91" t="s">
        <v>264</v>
      </c>
      <c r="B714" s="296"/>
      <c r="C714" s="297"/>
      <c r="D714" s="298"/>
      <c r="E714" s="98"/>
      <c r="F714" s="299"/>
    </row>
    <row r="715" spans="1:6" x14ac:dyDescent="0.25">
      <c r="A715" s="91" t="s">
        <v>265</v>
      </c>
      <c r="B715" s="296"/>
      <c r="C715" s="297"/>
      <c r="D715" s="298"/>
      <c r="E715" s="98"/>
      <c r="F715" s="299"/>
    </row>
    <row r="716" spans="1:6" x14ac:dyDescent="0.25">
      <c r="A716" s="91" t="s">
        <v>266</v>
      </c>
      <c r="B716" s="296"/>
      <c r="C716" s="297"/>
      <c r="D716" s="298"/>
      <c r="E716" s="98"/>
      <c r="F716" s="299"/>
    </row>
    <row r="717" spans="1:6" x14ac:dyDescent="0.25">
      <c r="A717" s="91" t="s">
        <v>267</v>
      </c>
      <c r="B717" s="296"/>
      <c r="C717" s="297"/>
      <c r="D717" s="298"/>
      <c r="E717" s="98"/>
      <c r="F717" s="299"/>
    </row>
    <row r="718" spans="1:6" x14ac:dyDescent="0.25">
      <c r="A718" s="91" t="s">
        <v>268</v>
      </c>
      <c r="B718" s="296"/>
      <c r="C718" s="297"/>
      <c r="D718" s="298"/>
      <c r="E718" s="98"/>
      <c r="F718" s="299"/>
    </row>
    <row r="719" spans="1:6" x14ac:dyDescent="0.25">
      <c r="A719" s="91" t="s">
        <v>269</v>
      </c>
      <c r="B719" s="296"/>
      <c r="C719" s="297"/>
      <c r="D719" s="298"/>
      <c r="E719" s="98"/>
      <c r="F719" s="299"/>
    </row>
    <row r="720" spans="1:6" x14ac:dyDescent="0.25">
      <c r="A720" s="91" t="s">
        <v>270</v>
      </c>
      <c r="B720" s="296"/>
      <c r="C720" s="297"/>
      <c r="D720" s="298"/>
      <c r="E720" s="98"/>
      <c r="F720" s="299"/>
    </row>
    <row r="721" spans="1:6" x14ac:dyDescent="0.25">
      <c r="A721" s="91" t="s">
        <v>271</v>
      </c>
      <c r="B721" s="296"/>
      <c r="C721" s="297"/>
      <c r="D721" s="298"/>
      <c r="E721" s="98"/>
      <c r="F721" s="299"/>
    </row>
    <row r="722" spans="1:6" x14ac:dyDescent="0.25">
      <c r="A722" s="91" t="s">
        <v>272</v>
      </c>
      <c r="B722" s="296"/>
      <c r="C722" s="297"/>
      <c r="D722" s="298"/>
      <c r="E722" s="98"/>
      <c r="F722" s="299"/>
    </row>
    <row r="723" spans="1:6" x14ac:dyDescent="0.25">
      <c r="A723" s="91" t="s">
        <v>273</v>
      </c>
      <c r="B723" s="296"/>
      <c r="C723" s="297"/>
      <c r="D723" s="298"/>
      <c r="E723" s="98"/>
      <c r="F723" s="299"/>
    </row>
    <row r="724" spans="1:6" x14ac:dyDescent="0.25">
      <c r="A724" s="91" t="s">
        <v>274</v>
      </c>
      <c r="B724" s="296"/>
      <c r="C724" s="297"/>
      <c r="D724" s="298"/>
      <c r="E724" s="98"/>
      <c r="F724" s="299"/>
    </row>
    <row r="725" spans="1:6" x14ac:dyDescent="0.25">
      <c r="A725" s="91" t="s">
        <v>275</v>
      </c>
      <c r="B725" s="296"/>
      <c r="C725" s="297"/>
      <c r="D725" s="298"/>
      <c r="E725" s="98"/>
      <c r="F725" s="299"/>
    </row>
    <row r="726" spans="1:6" x14ac:dyDescent="0.25">
      <c r="A726" s="91" t="s">
        <v>276</v>
      </c>
      <c r="B726" s="296"/>
      <c r="C726" s="297"/>
      <c r="D726" s="298"/>
      <c r="E726" s="98"/>
      <c r="F726" s="299"/>
    </row>
    <row r="727" spans="1:6" x14ac:dyDescent="0.25">
      <c r="A727" s="91" t="s">
        <v>277</v>
      </c>
      <c r="B727" s="296"/>
      <c r="C727" s="297"/>
      <c r="D727" s="298"/>
      <c r="E727" s="98"/>
      <c r="F727" s="299"/>
    </row>
    <row r="728" spans="1:6" x14ac:dyDescent="0.25">
      <c r="A728" s="91" t="s">
        <v>278</v>
      </c>
      <c r="B728" s="296"/>
      <c r="C728" s="297"/>
      <c r="D728" s="298"/>
      <c r="E728" s="98"/>
      <c r="F728" s="299"/>
    </row>
    <row r="729" spans="1:6" x14ac:dyDescent="0.25">
      <c r="A729" s="91" t="s">
        <v>279</v>
      </c>
      <c r="B729" s="296"/>
      <c r="C729" s="297"/>
      <c r="D729" s="298"/>
      <c r="E729" s="98"/>
      <c r="F729" s="299"/>
    </row>
    <row r="730" spans="1:6" x14ac:dyDescent="0.25">
      <c r="A730" s="91" t="s">
        <v>280</v>
      </c>
      <c r="B730" s="296"/>
      <c r="C730" s="297"/>
      <c r="D730" s="298"/>
      <c r="E730" s="98"/>
      <c r="F730" s="299"/>
    </row>
    <row r="731" spans="1:6" x14ac:dyDescent="0.25">
      <c r="A731" s="91" t="s">
        <v>281</v>
      </c>
      <c r="B731" s="296"/>
      <c r="C731" s="297"/>
      <c r="D731" s="298"/>
      <c r="E731" s="98"/>
      <c r="F731" s="299"/>
    </row>
    <row r="732" spans="1:6" x14ac:dyDescent="0.25">
      <c r="A732" s="91" t="s">
        <v>282</v>
      </c>
      <c r="B732" s="296"/>
      <c r="C732" s="297"/>
      <c r="D732" s="298"/>
      <c r="E732" s="98"/>
      <c r="F732" s="299"/>
    </row>
    <row r="733" spans="1:6" s="416" customFormat="1" x14ac:dyDescent="0.25"/>
    <row r="734" spans="1:6" s="416" customFormat="1" x14ac:dyDescent="0.25">
      <c r="A734" s="460" t="str">
        <f>N_1!B148</f>
        <v>Kraftwerk 8</v>
      </c>
      <c r="B734" s="461" t="s">
        <v>66</v>
      </c>
      <c r="C734" s="462" t="s">
        <v>23</v>
      </c>
      <c r="D734" s="463" t="s">
        <v>302</v>
      </c>
      <c r="E734" s="464" t="s">
        <v>42</v>
      </c>
      <c r="F734" s="465" t="s">
        <v>2</v>
      </c>
    </row>
    <row r="735" spans="1:6" s="416" customFormat="1" x14ac:dyDescent="0.25">
      <c r="A735" s="466" t="s">
        <v>215</v>
      </c>
      <c r="B735" s="467"/>
      <c r="C735" s="468">
        <f>SUM(C737:C836)</f>
        <v>0</v>
      </c>
      <c r="D735" s="468">
        <f>SUM(D737:D836)</f>
        <v>0</v>
      </c>
      <c r="E735" s="469"/>
      <c r="F735" s="470"/>
    </row>
    <row r="736" spans="1:6" s="416" customFormat="1" x14ac:dyDescent="0.25">
      <c r="A736" s="471"/>
      <c r="B736" s="467"/>
      <c r="C736" s="467"/>
      <c r="D736" s="472"/>
      <c r="E736" s="469"/>
      <c r="F736" s="470"/>
    </row>
    <row r="737" spans="1:6" x14ac:dyDescent="0.25">
      <c r="A737" s="91" t="s">
        <v>26</v>
      </c>
      <c r="B737" s="92"/>
      <c r="C737" s="93">
        <v>0</v>
      </c>
      <c r="D737" s="96"/>
      <c r="E737" s="98"/>
      <c r="F737" s="100"/>
    </row>
    <row r="738" spans="1:6" x14ac:dyDescent="0.25">
      <c r="A738" s="91" t="s">
        <v>27</v>
      </c>
      <c r="B738" s="92"/>
      <c r="C738" s="93"/>
      <c r="D738" s="96"/>
      <c r="E738" s="98"/>
      <c r="F738" s="100"/>
    </row>
    <row r="739" spans="1:6" x14ac:dyDescent="0.25">
      <c r="A739" s="91" t="s">
        <v>28</v>
      </c>
      <c r="B739" s="92"/>
      <c r="C739" s="93"/>
      <c r="D739" s="96"/>
      <c r="E739" s="98"/>
      <c r="F739" s="100"/>
    </row>
    <row r="740" spans="1:6" x14ac:dyDescent="0.25">
      <c r="A740" s="91" t="s">
        <v>29</v>
      </c>
      <c r="B740" s="92"/>
      <c r="C740" s="93"/>
      <c r="D740" s="96"/>
      <c r="E740" s="98"/>
      <c r="F740" s="100"/>
    </row>
    <row r="741" spans="1:6" x14ac:dyDescent="0.25">
      <c r="A741" s="91" t="s">
        <v>30</v>
      </c>
      <c r="B741" s="92"/>
      <c r="C741" s="93"/>
      <c r="D741" s="96"/>
      <c r="E741" s="98"/>
      <c r="F741" s="100"/>
    </row>
    <row r="742" spans="1:6" x14ac:dyDescent="0.25">
      <c r="A742" s="91" t="s">
        <v>31</v>
      </c>
      <c r="B742" s="92"/>
      <c r="C742" s="93"/>
      <c r="D742" s="96"/>
      <c r="E742" s="98"/>
      <c r="F742" s="100"/>
    </row>
    <row r="743" spans="1:6" x14ac:dyDescent="0.25">
      <c r="A743" s="91" t="s">
        <v>32</v>
      </c>
      <c r="B743" s="92"/>
      <c r="C743" s="93"/>
      <c r="D743" s="96"/>
      <c r="E743" s="98"/>
      <c r="F743" s="100"/>
    </row>
    <row r="744" spans="1:6" x14ac:dyDescent="0.25">
      <c r="A744" s="91" t="s">
        <v>33</v>
      </c>
      <c r="B744" s="92"/>
      <c r="C744" s="93"/>
      <c r="D744" s="96"/>
      <c r="E744" s="98"/>
      <c r="F744" s="100"/>
    </row>
    <row r="745" spans="1:6" x14ac:dyDescent="0.25">
      <c r="A745" s="91" t="s">
        <v>34</v>
      </c>
      <c r="B745" s="92"/>
      <c r="C745" s="93"/>
      <c r="D745" s="96"/>
      <c r="E745" s="98"/>
      <c r="F745" s="100"/>
    </row>
    <row r="746" spans="1:6" x14ac:dyDescent="0.25">
      <c r="A746" s="91" t="s">
        <v>35</v>
      </c>
      <c r="B746" s="92"/>
      <c r="C746" s="93"/>
      <c r="D746" s="96"/>
      <c r="E746" s="98"/>
      <c r="F746" s="100"/>
    </row>
    <row r="747" spans="1:6" x14ac:dyDescent="0.25">
      <c r="A747" s="91" t="s">
        <v>121</v>
      </c>
      <c r="B747" s="92"/>
      <c r="C747" s="93"/>
      <c r="D747" s="96"/>
      <c r="E747" s="98"/>
      <c r="F747" s="100"/>
    </row>
    <row r="748" spans="1:6" x14ac:dyDescent="0.25">
      <c r="A748" s="91" t="s">
        <v>122</v>
      </c>
      <c r="B748" s="92"/>
      <c r="C748" s="93"/>
      <c r="D748" s="96"/>
      <c r="E748" s="98"/>
      <c r="F748" s="100"/>
    </row>
    <row r="749" spans="1:6" x14ac:dyDescent="0.25">
      <c r="A749" s="91" t="s">
        <v>123</v>
      </c>
      <c r="B749" s="92"/>
      <c r="C749" s="93"/>
      <c r="D749" s="96"/>
      <c r="E749" s="98"/>
      <c r="F749" s="100"/>
    </row>
    <row r="750" spans="1:6" x14ac:dyDescent="0.25">
      <c r="A750" s="91" t="s">
        <v>124</v>
      </c>
      <c r="B750" s="92"/>
      <c r="C750" s="93"/>
      <c r="D750" s="96"/>
      <c r="E750" s="98"/>
      <c r="F750" s="100"/>
    </row>
    <row r="751" spans="1:6" x14ac:dyDescent="0.25">
      <c r="A751" s="91" t="s">
        <v>125</v>
      </c>
      <c r="B751" s="92"/>
      <c r="C751" s="93"/>
      <c r="D751" s="96"/>
      <c r="E751" s="98"/>
      <c r="F751" s="100"/>
    </row>
    <row r="752" spans="1:6" x14ac:dyDescent="0.25">
      <c r="A752" s="91" t="s">
        <v>126</v>
      </c>
      <c r="B752" s="92"/>
      <c r="C752" s="93"/>
      <c r="D752" s="96"/>
      <c r="E752" s="98"/>
      <c r="F752" s="100"/>
    </row>
    <row r="753" spans="1:6" x14ac:dyDescent="0.25">
      <c r="A753" s="91" t="s">
        <v>127</v>
      </c>
      <c r="B753" s="92"/>
      <c r="C753" s="93"/>
      <c r="D753" s="96"/>
      <c r="E753" s="98"/>
      <c r="F753" s="100"/>
    </row>
    <row r="754" spans="1:6" x14ac:dyDescent="0.25">
      <c r="A754" s="91" t="s">
        <v>128</v>
      </c>
      <c r="B754" s="92"/>
      <c r="C754" s="93"/>
      <c r="D754" s="96"/>
      <c r="E754" s="98"/>
      <c r="F754" s="100"/>
    </row>
    <row r="755" spans="1:6" x14ac:dyDescent="0.25">
      <c r="A755" s="91" t="s">
        <v>129</v>
      </c>
      <c r="B755" s="92"/>
      <c r="C755" s="93"/>
      <c r="D755" s="96"/>
      <c r="E755" s="98"/>
      <c r="F755" s="100"/>
    </row>
    <row r="756" spans="1:6" x14ac:dyDescent="0.25">
      <c r="A756" s="91" t="s">
        <v>130</v>
      </c>
      <c r="B756" s="92"/>
      <c r="C756" s="93"/>
      <c r="D756" s="96"/>
      <c r="E756" s="98"/>
      <c r="F756" s="100"/>
    </row>
    <row r="757" spans="1:6" x14ac:dyDescent="0.25">
      <c r="A757" s="91" t="s">
        <v>133</v>
      </c>
      <c r="B757" s="92"/>
      <c r="C757" s="93"/>
      <c r="D757" s="96"/>
      <c r="E757" s="98"/>
      <c r="F757" s="100"/>
    </row>
    <row r="758" spans="1:6" x14ac:dyDescent="0.25">
      <c r="A758" s="91" t="s">
        <v>134</v>
      </c>
      <c r="B758" s="92"/>
      <c r="C758" s="93"/>
      <c r="D758" s="96"/>
      <c r="E758" s="98"/>
      <c r="F758" s="100"/>
    </row>
    <row r="759" spans="1:6" x14ac:dyDescent="0.25">
      <c r="A759" s="91" t="s">
        <v>135</v>
      </c>
      <c r="B759" s="92"/>
      <c r="C759" s="93"/>
      <c r="D759" s="96"/>
      <c r="E759" s="98"/>
      <c r="F759" s="100"/>
    </row>
    <row r="760" spans="1:6" x14ac:dyDescent="0.25">
      <c r="A760" s="91" t="s">
        <v>136</v>
      </c>
      <c r="B760" s="92"/>
      <c r="C760" s="93"/>
      <c r="D760" s="96"/>
      <c r="E760" s="98"/>
      <c r="F760" s="100"/>
    </row>
    <row r="761" spans="1:6" x14ac:dyDescent="0.25">
      <c r="A761" s="91" t="s">
        <v>137</v>
      </c>
      <c r="B761" s="92"/>
      <c r="C761" s="93"/>
      <c r="D761" s="96"/>
      <c r="E761" s="98"/>
      <c r="F761" s="100"/>
    </row>
    <row r="762" spans="1:6" x14ac:dyDescent="0.25">
      <c r="A762" s="91" t="s">
        <v>138</v>
      </c>
      <c r="B762" s="92"/>
      <c r="C762" s="93"/>
      <c r="D762" s="96"/>
      <c r="E762" s="98"/>
      <c r="F762" s="100"/>
    </row>
    <row r="763" spans="1:6" x14ac:dyDescent="0.25">
      <c r="A763" s="91" t="s">
        <v>139</v>
      </c>
      <c r="B763" s="92"/>
      <c r="C763" s="93"/>
      <c r="D763" s="96"/>
      <c r="E763" s="98"/>
      <c r="F763" s="100"/>
    </row>
    <row r="764" spans="1:6" x14ac:dyDescent="0.25">
      <c r="A764" s="91" t="s">
        <v>140</v>
      </c>
      <c r="B764" s="92"/>
      <c r="C764" s="93"/>
      <c r="D764" s="96"/>
      <c r="E764" s="98"/>
      <c r="F764" s="100"/>
    </row>
    <row r="765" spans="1:6" x14ac:dyDescent="0.25">
      <c r="A765" s="91" t="s">
        <v>141</v>
      </c>
      <c r="B765" s="92"/>
      <c r="C765" s="93"/>
      <c r="D765" s="96"/>
      <c r="E765" s="98"/>
      <c r="F765" s="100"/>
    </row>
    <row r="766" spans="1:6" x14ac:dyDescent="0.25">
      <c r="A766" s="91" t="s">
        <v>142</v>
      </c>
      <c r="B766" s="92"/>
      <c r="C766" s="93"/>
      <c r="D766" s="96"/>
      <c r="E766" s="98"/>
      <c r="F766" s="100"/>
    </row>
    <row r="767" spans="1:6" x14ac:dyDescent="0.25">
      <c r="A767" s="91" t="s">
        <v>143</v>
      </c>
      <c r="B767" s="92"/>
      <c r="C767" s="93"/>
      <c r="D767" s="96"/>
      <c r="E767" s="98"/>
      <c r="F767" s="100"/>
    </row>
    <row r="768" spans="1:6" x14ac:dyDescent="0.25">
      <c r="A768" s="91" t="s">
        <v>144</v>
      </c>
      <c r="B768" s="92"/>
      <c r="C768" s="93"/>
      <c r="D768" s="96"/>
      <c r="E768" s="98"/>
      <c r="F768" s="100"/>
    </row>
    <row r="769" spans="1:6" x14ac:dyDescent="0.25">
      <c r="A769" s="91" t="s">
        <v>145</v>
      </c>
      <c r="B769" s="92"/>
      <c r="C769" s="93"/>
      <c r="D769" s="96"/>
      <c r="E769" s="98"/>
      <c r="F769" s="100"/>
    </row>
    <row r="770" spans="1:6" x14ac:dyDescent="0.25">
      <c r="A770" s="91" t="s">
        <v>146</v>
      </c>
      <c r="B770" s="92"/>
      <c r="C770" s="93"/>
      <c r="D770" s="96"/>
      <c r="E770" s="98"/>
      <c r="F770" s="100"/>
    </row>
    <row r="771" spans="1:6" x14ac:dyDescent="0.25">
      <c r="A771" s="91" t="s">
        <v>147</v>
      </c>
      <c r="B771" s="92"/>
      <c r="C771" s="93"/>
      <c r="D771" s="96"/>
      <c r="E771" s="98"/>
      <c r="F771" s="100"/>
    </row>
    <row r="772" spans="1:6" x14ac:dyDescent="0.25">
      <c r="A772" s="91" t="s">
        <v>148</v>
      </c>
      <c r="B772" s="92"/>
      <c r="C772" s="93"/>
      <c r="D772" s="96"/>
      <c r="E772" s="98"/>
      <c r="F772" s="100"/>
    </row>
    <row r="773" spans="1:6" x14ac:dyDescent="0.25">
      <c r="A773" s="91" t="s">
        <v>149</v>
      </c>
      <c r="B773" s="92"/>
      <c r="C773" s="93"/>
      <c r="D773" s="96"/>
      <c r="E773" s="98"/>
      <c r="F773" s="100"/>
    </row>
    <row r="774" spans="1:6" x14ac:dyDescent="0.25">
      <c r="A774" s="91" t="s">
        <v>150</v>
      </c>
      <c r="B774" s="92"/>
      <c r="C774" s="93"/>
      <c r="D774" s="96"/>
      <c r="E774" s="98"/>
      <c r="F774" s="100"/>
    </row>
    <row r="775" spans="1:6" x14ac:dyDescent="0.25">
      <c r="A775" s="91" t="s">
        <v>151</v>
      </c>
      <c r="B775" s="92"/>
      <c r="C775" s="93"/>
      <c r="D775" s="96"/>
      <c r="E775" s="98"/>
      <c r="F775" s="100"/>
    </row>
    <row r="776" spans="1:6" s="300" customFormat="1" x14ac:dyDescent="0.25">
      <c r="A776" s="295" t="s">
        <v>152</v>
      </c>
      <c r="B776" s="296"/>
      <c r="C776" s="297"/>
      <c r="D776" s="298"/>
      <c r="E776" s="98"/>
      <c r="F776" s="299"/>
    </row>
    <row r="777" spans="1:6" x14ac:dyDescent="0.25">
      <c r="A777" s="91" t="s">
        <v>223</v>
      </c>
      <c r="B777" s="296"/>
      <c r="C777" s="297"/>
      <c r="D777" s="298"/>
      <c r="E777" s="98"/>
      <c r="F777" s="299"/>
    </row>
    <row r="778" spans="1:6" x14ac:dyDescent="0.25">
      <c r="A778" s="91" t="s">
        <v>224</v>
      </c>
      <c r="B778" s="296"/>
      <c r="C778" s="297"/>
      <c r="D778" s="298"/>
      <c r="E778" s="98"/>
      <c r="F778" s="299"/>
    </row>
    <row r="779" spans="1:6" x14ac:dyDescent="0.25">
      <c r="A779" s="91" t="s">
        <v>225</v>
      </c>
      <c r="B779" s="296"/>
      <c r="C779" s="297"/>
      <c r="D779" s="298"/>
      <c r="E779" s="98"/>
      <c r="F779" s="299"/>
    </row>
    <row r="780" spans="1:6" x14ac:dyDescent="0.25">
      <c r="A780" s="91" t="s">
        <v>226</v>
      </c>
      <c r="B780" s="296"/>
      <c r="C780" s="297"/>
      <c r="D780" s="298"/>
      <c r="E780" s="98"/>
      <c r="F780" s="299"/>
    </row>
    <row r="781" spans="1:6" x14ac:dyDescent="0.25">
      <c r="A781" s="91" t="s">
        <v>227</v>
      </c>
      <c r="B781" s="296"/>
      <c r="C781" s="297"/>
      <c r="D781" s="298"/>
      <c r="E781" s="98"/>
      <c r="F781" s="299"/>
    </row>
    <row r="782" spans="1:6" x14ac:dyDescent="0.25">
      <c r="A782" s="91" t="s">
        <v>228</v>
      </c>
      <c r="B782" s="296"/>
      <c r="C782" s="297"/>
      <c r="D782" s="298"/>
      <c r="E782" s="98"/>
      <c r="F782" s="299"/>
    </row>
    <row r="783" spans="1:6" x14ac:dyDescent="0.25">
      <c r="A783" s="91" t="s">
        <v>229</v>
      </c>
      <c r="B783" s="296"/>
      <c r="C783" s="297"/>
      <c r="D783" s="298"/>
      <c r="E783" s="98"/>
      <c r="F783" s="299"/>
    </row>
    <row r="784" spans="1:6" x14ac:dyDescent="0.25">
      <c r="A784" s="91" t="s">
        <v>230</v>
      </c>
      <c r="B784" s="296"/>
      <c r="C784" s="297"/>
      <c r="D784" s="298"/>
      <c r="E784" s="98"/>
      <c r="F784" s="299"/>
    </row>
    <row r="785" spans="1:6" x14ac:dyDescent="0.25">
      <c r="A785" s="91" t="s">
        <v>231</v>
      </c>
      <c r="B785" s="296"/>
      <c r="C785" s="297"/>
      <c r="D785" s="298"/>
      <c r="E785" s="98"/>
      <c r="F785" s="299"/>
    </row>
    <row r="786" spans="1:6" x14ac:dyDescent="0.25">
      <c r="A786" s="91" t="s">
        <v>232</v>
      </c>
      <c r="B786" s="296"/>
      <c r="C786" s="297"/>
      <c r="D786" s="298"/>
      <c r="E786" s="98"/>
      <c r="F786" s="299"/>
    </row>
    <row r="787" spans="1:6" x14ac:dyDescent="0.25">
      <c r="A787" s="91" t="s">
        <v>233</v>
      </c>
      <c r="B787" s="296"/>
      <c r="C787" s="297"/>
      <c r="D787" s="298"/>
      <c r="E787" s="98"/>
      <c r="F787" s="299"/>
    </row>
    <row r="788" spans="1:6" x14ac:dyDescent="0.25">
      <c r="A788" s="91" t="s">
        <v>234</v>
      </c>
      <c r="B788" s="296"/>
      <c r="C788" s="297"/>
      <c r="D788" s="298"/>
      <c r="E788" s="98"/>
      <c r="F788" s="299"/>
    </row>
    <row r="789" spans="1:6" x14ac:dyDescent="0.25">
      <c r="A789" s="91" t="s">
        <v>235</v>
      </c>
      <c r="B789" s="296"/>
      <c r="C789" s="297"/>
      <c r="D789" s="298"/>
      <c r="E789" s="98"/>
      <c r="F789" s="299"/>
    </row>
    <row r="790" spans="1:6" x14ac:dyDescent="0.25">
      <c r="A790" s="91" t="s">
        <v>236</v>
      </c>
      <c r="B790" s="296"/>
      <c r="C790" s="297"/>
      <c r="D790" s="298"/>
      <c r="E790" s="98"/>
      <c r="F790" s="299"/>
    </row>
    <row r="791" spans="1:6" x14ac:dyDescent="0.25">
      <c r="A791" s="91" t="s">
        <v>237</v>
      </c>
      <c r="B791" s="296"/>
      <c r="C791" s="297"/>
      <c r="D791" s="298"/>
      <c r="E791" s="98"/>
      <c r="F791" s="299"/>
    </row>
    <row r="792" spans="1:6" x14ac:dyDescent="0.25">
      <c r="A792" s="91" t="s">
        <v>238</v>
      </c>
      <c r="B792" s="296"/>
      <c r="C792" s="297"/>
      <c r="D792" s="298"/>
      <c r="E792" s="98"/>
      <c r="F792" s="299"/>
    </row>
    <row r="793" spans="1:6" x14ac:dyDescent="0.25">
      <c r="A793" s="91" t="s">
        <v>239</v>
      </c>
      <c r="B793" s="296"/>
      <c r="C793" s="297"/>
      <c r="D793" s="298"/>
      <c r="E793" s="98"/>
      <c r="F793" s="299"/>
    </row>
    <row r="794" spans="1:6" x14ac:dyDescent="0.25">
      <c r="A794" s="91" t="s">
        <v>240</v>
      </c>
      <c r="B794" s="296"/>
      <c r="C794" s="297"/>
      <c r="D794" s="298"/>
      <c r="E794" s="98"/>
      <c r="F794" s="299"/>
    </row>
    <row r="795" spans="1:6" x14ac:dyDescent="0.25">
      <c r="A795" s="91" t="s">
        <v>241</v>
      </c>
      <c r="B795" s="296"/>
      <c r="C795" s="297"/>
      <c r="D795" s="298"/>
      <c r="E795" s="98"/>
      <c r="F795" s="299"/>
    </row>
    <row r="796" spans="1:6" x14ac:dyDescent="0.25">
      <c r="A796" s="91" t="s">
        <v>242</v>
      </c>
      <c r="B796" s="296"/>
      <c r="C796" s="297"/>
      <c r="D796" s="298"/>
      <c r="E796" s="98"/>
      <c r="F796" s="299"/>
    </row>
    <row r="797" spans="1:6" x14ac:dyDescent="0.25">
      <c r="A797" s="91" t="s">
        <v>243</v>
      </c>
      <c r="B797" s="296"/>
      <c r="C797" s="297"/>
      <c r="D797" s="298"/>
      <c r="E797" s="98"/>
      <c r="F797" s="299"/>
    </row>
    <row r="798" spans="1:6" x14ac:dyDescent="0.25">
      <c r="A798" s="91" t="s">
        <v>244</v>
      </c>
      <c r="B798" s="296"/>
      <c r="C798" s="297"/>
      <c r="D798" s="298"/>
      <c r="E798" s="98"/>
      <c r="F798" s="299"/>
    </row>
    <row r="799" spans="1:6" x14ac:dyDescent="0.25">
      <c r="A799" s="91" t="s">
        <v>245</v>
      </c>
      <c r="B799" s="296"/>
      <c r="C799" s="297"/>
      <c r="D799" s="298"/>
      <c r="E799" s="98"/>
      <c r="F799" s="299"/>
    </row>
    <row r="800" spans="1:6" x14ac:dyDescent="0.25">
      <c r="A800" s="91" t="s">
        <v>246</v>
      </c>
      <c r="B800" s="296"/>
      <c r="C800" s="297"/>
      <c r="D800" s="298"/>
      <c r="E800" s="98"/>
      <c r="F800" s="299"/>
    </row>
    <row r="801" spans="1:6" x14ac:dyDescent="0.25">
      <c r="A801" s="91" t="s">
        <v>247</v>
      </c>
      <c r="B801" s="296"/>
      <c r="C801" s="297"/>
      <c r="D801" s="298"/>
      <c r="E801" s="98"/>
      <c r="F801" s="299"/>
    </row>
    <row r="802" spans="1:6" x14ac:dyDescent="0.25">
      <c r="A802" s="91" t="s">
        <v>248</v>
      </c>
      <c r="B802" s="296"/>
      <c r="C802" s="297"/>
      <c r="D802" s="298"/>
      <c r="E802" s="98"/>
      <c r="F802" s="299"/>
    </row>
    <row r="803" spans="1:6" x14ac:dyDescent="0.25">
      <c r="A803" s="91" t="s">
        <v>249</v>
      </c>
      <c r="B803" s="296"/>
      <c r="C803" s="297"/>
      <c r="D803" s="298"/>
      <c r="E803" s="98"/>
      <c r="F803" s="299"/>
    </row>
    <row r="804" spans="1:6" x14ac:dyDescent="0.25">
      <c r="A804" s="91" t="s">
        <v>250</v>
      </c>
      <c r="B804" s="296"/>
      <c r="C804" s="297"/>
      <c r="D804" s="298"/>
      <c r="E804" s="98"/>
      <c r="F804" s="299"/>
    </row>
    <row r="805" spans="1:6" x14ac:dyDescent="0.25">
      <c r="A805" s="91" t="s">
        <v>251</v>
      </c>
      <c r="B805" s="296"/>
      <c r="C805" s="297"/>
      <c r="D805" s="298"/>
      <c r="E805" s="98"/>
      <c r="F805" s="299"/>
    </row>
    <row r="806" spans="1:6" x14ac:dyDescent="0.25">
      <c r="A806" s="91" t="s">
        <v>252</v>
      </c>
      <c r="B806" s="296"/>
      <c r="C806" s="297"/>
      <c r="D806" s="298"/>
      <c r="E806" s="98"/>
      <c r="F806" s="299"/>
    </row>
    <row r="807" spans="1:6" x14ac:dyDescent="0.25">
      <c r="A807" s="91" t="s">
        <v>253</v>
      </c>
      <c r="B807" s="296"/>
      <c r="C807" s="297"/>
      <c r="D807" s="298"/>
      <c r="E807" s="98"/>
      <c r="F807" s="299"/>
    </row>
    <row r="808" spans="1:6" x14ac:dyDescent="0.25">
      <c r="A808" s="91" t="s">
        <v>254</v>
      </c>
      <c r="B808" s="296"/>
      <c r="C808" s="297"/>
      <c r="D808" s="298"/>
      <c r="E808" s="98"/>
      <c r="F808" s="299"/>
    </row>
    <row r="809" spans="1:6" x14ac:dyDescent="0.25">
      <c r="A809" s="91" t="s">
        <v>255</v>
      </c>
      <c r="B809" s="296"/>
      <c r="C809" s="297"/>
      <c r="D809" s="298"/>
      <c r="E809" s="98"/>
      <c r="F809" s="299"/>
    </row>
    <row r="810" spans="1:6" x14ac:dyDescent="0.25">
      <c r="A810" s="91" t="s">
        <v>256</v>
      </c>
      <c r="B810" s="296"/>
      <c r="C810" s="297"/>
      <c r="D810" s="298"/>
      <c r="E810" s="98"/>
      <c r="F810" s="299"/>
    </row>
    <row r="811" spans="1:6" x14ac:dyDescent="0.25">
      <c r="A811" s="91" t="s">
        <v>257</v>
      </c>
      <c r="B811" s="296"/>
      <c r="C811" s="297"/>
      <c r="D811" s="298"/>
      <c r="E811" s="98"/>
      <c r="F811" s="299"/>
    </row>
    <row r="812" spans="1:6" x14ac:dyDescent="0.25">
      <c r="A812" s="91" t="s">
        <v>258</v>
      </c>
      <c r="B812" s="296"/>
      <c r="C812" s="297"/>
      <c r="D812" s="298"/>
      <c r="E812" s="98"/>
      <c r="F812" s="299"/>
    </row>
    <row r="813" spans="1:6" x14ac:dyDescent="0.25">
      <c r="A813" s="91" t="s">
        <v>259</v>
      </c>
      <c r="B813" s="296"/>
      <c r="C813" s="297"/>
      <c r="D813" s="298"/>
      <c r="E813" s="98"/>
      <c r="F813" s="299"/>
    </row>
    <row r="814" spans="1:6" x14ac:dyDescent="0.25">
      <c r="A814" s="91" t="s">
        <v>260</v>
      </c>
      <c r="B814" s="296"/>
      <c r="C814" s="297"/>
      <c r="D814" s="298"/>
      <c r="E814" s="98"/>
      <c r="F814" s="299"/>
    </row>
    <row r="815" spans="1:6" x14ac:dyDescent="0.25">
      <c r="A815" s="91" t="s">
        <v>261</v>
      </c>
      <c r="B815" s="296"/>
      <c r="C815" s="297"/>
      <c r="D815" s="298"/>
      <c r="E815" s="98"/>
      <c r="F815" s="299"/>
    </row>
    <row r="816" spans="1:6" x14ac:dyDescent="0.25">
      <c r="A816" s="295" t="s">
        <v>262</v>
      </c>
      <c r="B816" s="296"/>
      <c r="C816" s="297"/>
      <c r="D816" s="298"/>
      <c r="E816" s="98"/>
      <c r="F816" s="299"/>
    </row>
    <row r="817" spans="1:6" x14ac:dyDescent="0.25">
      <c r="A817" s="91" t="s">
        <v>263</v>
      </c>
      <c r="B817" s="296"/>
      <c r="C817" s="297"/>
      <c r="D817" s="298"/>
      <c r="E817" s="98"/>
      <c r="F817" s="299"/>
    </row>
    <row r="818" spans="1:6" x14ac:dyDescent="0.25">
      <c r="A818" s="91" t="s">
        <v>264</v>
      </c>
      <c r="B818" s="296"/>
      <c r="C818" s="297"/>
      <c r="D818" s="298"/>
      <c r="E818" s="98"/>
      <c r="F818" s="299"/>
    </row>
    <row r="819" spans="1:6" x14ac:dyDescent="0.25">
      <c r="A819" s="91" t="s">
        <v>265</v>
      </c>
      <c r="B819" s="296"/>
      <c r="C819" s="297"/>
      <c r="D819" s="298"/>
      <c r="E819" s="98"/>
      <c r="F819" s="299"/>
    </row>
    <row r="820" spans="1:6" x14ac:dyDescent="0.25">
      <c r="A820" s="91" t="s">
        <v>266</v>
      </c>
      <c r="B820" s="296"/>
      <c r="C820" s="297"/>
      <c r="D820" s="298"/>
      <c r="E820" s="98"/>
      <c r="F820" s="299"/>
    </row>
    <row r="821" spans="1:6" x14ac:dyDescent="0.25">
      <c r="A821" s="91" t="s">
        <v>267</v>
      </c>
      <c r="B821" s="296"/>
      <c r="C821" s="297"/>
      <c r="D821" s="298"/>
      <c r="E821" s="98"/>
      <c r="F821" s="299"/>
    </row>
    <row r="822" spans="1:6" x14ac:dyDescent="0.25">
      <c r="A822" s="91" t="s">
        <v>268</v>
      </c>
      <c r="B822" s="296"/>
      <c r="C822" s="297"/>
      <c r="D822" s="298"/>
      <c r="E822" s="98"/>
      <c r="F822" s="299"/>
    </row>
    <row r="823" spans="1:6" x14ac:dyDescent="0.25">
      <c r="A823" s="91" t="s">
        <v>269</v>
      </c>
      <c r="B823" s="296"/>
      <c r="C823" s="297"/>
      <c r="D823" s="298"/>
      <c r="E823" s="98"/>
      <c r="F823" s="299"/>
    </row>
    <row r="824" spans="1:6" x14ac:dyDescent="0.25">
      <c r="A824" s="91" t="s">
        <v>270</v>
      </c>
      <c r="B824" s="296"/>
      <c r="C824" s="297"/>
      <c r="D824" s="298"/>
      <c r="E824" s="98"/>
      <c r="F824" s="299"/>
    </row>
    <row r="825" spans="1:6" x14ac:dyDescent="0.25">
      <c r="A825" s="91" t="s">
        <v>271</v>
      </c>
      <c r="B825" s="296"/>
      <c r="C825" s="297"/>
      <c r="D825" s="298"/>
      <c r="E825" s="98"/>
      <c r="F825" s="299"/>
    </row>
    <row r="826" spans="1:6" x14ac:dyDescent="0.25">
      <c r="A826" s="91" t="s">
        <v>272</v>
      </c>
      <c r="B826" s="296"/>
      <c r="C826" s="297"/>
      <c r="D826" s="298"/>
      <c r="E826" s="98"/>
      <c r="F826" s="299"/>
    </row>
    <row r="827" spans="1:6" x14ac:dyDescent="0.25">
      <c r="A827" s="91" t="s">
        <v>273</v>
      </c>
      <c r="B827" s="296"/>
      <c r="C827" s="297"/>
      <c r="D827" s="298"/>
      <c r="E827" s="98"/>
      <c r="F827" s="299"/>
    </row>
    <row r="828" spans="1:6" x14ac:dyDescent="0.25">
      <c r="A828" s="91" t="s">
        <v>274</v>
      </c>
      <c r="B828" s="296"/>
      <c r="C828" s="297"/>
      <c r="D828" s="298"/>
      <c r="E828" s="98"/>
      <c r="F828" s="299"/>
    </row>
    <row r="829" spans="1:6" x14ac:dyDescent="0.25">
      <c r="A829" s="91" t="s">
        <v>275</v>
      </c>
      <c r="B829" s="296"/>
      <c r="C829" s="297"/>
      <c r="D829" s="298"/>
      <c r="E829" s="98"/>
      <c r="F829" s="299"/>
    </row>
    <row r="830" spans="1:6" x14ac:dyDescent="0.25">
      <c r="A830" s="91" t="s">
        <v>276</v>
      </c>
      <c r="B830" s="296"/>
      <c r="C830" s="297"/>
      <c r="D830" s="298"/>
      <c r="E830" s="98"/>
      <c r="F830" s="299"/>
    </row>
    <row r="831" spans="1:6" x14ac:dyDescent="0.25">
      <c r="A831" s="91" t="s">
        <v>277</v>
      </c>
      <c r="B831" s="296"/>
      <c r="C831" s="297"/>
      <c r="D831" s="298"/>
      <c r="E831" s="98"/>
      <c r="F831" s="299"/>
    </row>
    <row r="832" spans="1:6" x14ac:dyDescent="0.25">
      <c r="A832" s="91" t="s">
        <v>278</v>
      </c>
      <c r="B832" s="296"/>
      <c r="C832" s="297"/>
      <c r="D832" s="298"/>
      <c r="E832" s="98"/>
      <c r="F832" s="299"/>
    </row>
    <row r="833" spans="1:6" x14ac:dyDescent="0.25">
      <c r="A833" s="91" t="s">
        <v>279</v>
      </c>
      <c r="B833" s="296"/>
      <c r="C833" s="297"/>
      <c r="D833" s="298"/>
      <c r="E833" s="98"/>
      <c r="F833" s="299"/>
    </row>
    <row r="834" spans="1:6" x14ac:dyDescent="0.25">
      <c r="A834" s="91" t="s">
        <v>280</v>
      </c>
      <c r="B834" s="296"/>
      <c r="C834" s="297"/>
      <c r="D834" s="298"/>
      <c r="E834" s="98"/>
      <c r="F834" s="299"/>
    </row>
    <row r="835" spans="1:6" x14ac:dyDescent="0.25">
      <c r="A835" s="91" t="s">
        <v>281</v>
      </c>
      <c r="B835" s="296"/>
      <c r="C835" s="297"/>
      <c r="D835" s="298"/>
      <c r="E835" s="98"/>
      <c r="F835" s="299"/>
    </row>
    <row r="836" spans="1:6" x14ac:dyDescent="0.25">
      <c r="A836" s="91" t="s">
        <v>282</v>
      </c>
      <c r="B836" s="296"/>
      <c r="C836" s="297"/>
      <c r="D836" s="298"/>
      <c r="E836" s="98"/>
      <c r="F836" s="299"/>
    </row>
    <row r="837" spans="1:6" s="416" customFormat="1" x14ac:dyDescent="0.25"/>
    <row r="838" spans="1:6" s="416" customFormat="1" x14ac:dyDescent="0.25">
      <c r="A838" s="460" t="str">
        <f>N_1!B166</f>
        <v>Kraftwerk 9</v>
      </c>
      <c r="B838" s="461" t="s">
        <v>66</v>
      </c>
      <c r="C838" s="462" t="s">
        <v>23</v>
      </c>
      <c r="D838" s="463" t="s">
        <v>302</v>
      </c>
      <c r="E838" s="464" t="s">
        <v>42</v>
      </c>
      <c r="F838" s="465" t="s">
        <v>2</v>
      </c>
    </row>
    <row r="839" spans="1:6" s="416" customFormat="1" x14ac:dyDescent="0.25">
      <c r="A839" s="466" t="s">
        <v>215</v>
      </c>
      <c r="B839" s="467"/>
      <c r="C839" s="468">
        <f>SUM(C841:C940)</f>
        <v>0</v>
      </c>
      <c r="D839" s="468">
        <f>SUM(D841:D940)</f>
        <v>0</v>
      </c>
      <c r="E839" s="469"/>
      <c r="F839" s="470"/>
    </row>
    <row r="840" spans="1:6" s="416" customFormat="1" x14ac:dyDescent="0.25">
      <c r="A840" s="471"/>
      <c r="B840" s="467"/>
      <c r="C840" s="467"/>
      <c r="D840" s="472"/>
      <c r="E840" s="469"/>
      <c r="F840" s="470"/>
    </row>
    <row r="841" spans="1:6" x14ac:dyDescent="0.25">
      <c r="A841" s="91" t="s">
        <v>26</v>
      </c>
      <c r="B841" s="92"/>
      <c r="C841" s="93">
        <v>0</v>
      </c>
      <c r="D841" s="96"/>
      <c r="E841" s="98"/>
      <c r="F841" s="100"/>
    </row>
    <row r="842" spans="1:6" x14ac:dyDescent="0.25">
      <c r="A842" s="91" t="s">
        <v>27</v>
      </c>
      <c r="B842" s="92"/>
      <c r="C842" s="93"/>
      <c r="D842" s="96"/>
      <c r="E842" s="98"/>
      <c r="F842" s="100"/>
    </row>
    <row r="843" spans="1:6" x14ac:dyDescent="0.25">
      <c r="A843" s="91" t="s">
        <v>28</v>
      </c>
      <c r="B843" s="92"/>
      <c r="C843" s="93"/>
      <c r="D843" s="96"/>
      <c r="E843" s="98"/>
      <c r="F843" s="100"/>
    </row>
    <row r="844" spans="1:6" x14ac:dyDescent="0.25">
      <c r="A844" s="91" t="s">
        <v>29</v>
      </c>
      <c r="B844" s="92"/>
      <c r="C844" s="93"/>
      <c r="D844" s="96"/>
      <c r="E844" s="98"/>
      <c r="F844" s="100"/>
    </row>
    <row r="845" spans="1:6" x14ac:dyDescent="0.25">
      <c r="A845" s="91" t="s">
        <v>30</v>
      </c>
      <c r="B845" s="92"/>
      <c r="C845" s="93"/>
      <c r="D845" s="96"/>
      <c r="E845" s="98"/>
      <c r="F845" s="100"/>
    </row>
    <row r="846" spans="1:6" x14ac:dyDescent="0.25">
      <c r="A846" s="91" t="s">
        <v>31</v>
      </c>
      <c r="B846" s="92"/>
      <c r="C846" s="93"/>
      <c r="D846" s="96"/>
      <c r="E846" s="98"/>
      <c r="F846" s="100"/>
    </row>
    <row r="847" spans="1:6" x14ac:dyDescent="0.25">
      <c r="A847" s="91" t="s">
        <v>32</v>
      </c>
      <c r="B847" s="92"/>
      <c r="C847" s="93"/>
      <c r="D847" s="96"/>
      <c r="E847" s="98"/>
      <c r="F847" s="100"/>
    </row>
    <row r="848" spans="1:6" x14ac:dyDescent="0.25">
      <c r="A848" s="91" t="s">
        <v>33</v>
      </c>
      <c r="B848" s="92"/>
      <c r="C848" s="93"/>
      <c r="D848" s="96"/>
      <c r="E848" s="98"/>
      <c r="F848" s="100"/>
    </row>
    <row r="849" spans="1:6" x14ac:dyDescent="0.25">
      <c r="A849" s="91" t="s">
        <v>34</v>
      </c>
      <c r="B849" s="92"/>
      <c r="C849" s="93"/>
      <c r="D849" s="96"/>
      <c r="E849" s="98"/>
      <c r="F849" s="100"/>
    </row>
    <row r="850" spans="1:6" x14ac:dyDescent="0.25">
      <c r="A850" s="91" t="s">
        <v>35</v>
      </c>
      <c r="B850" s="92"/>
      <c r="C850" s="93"/>
      <c r="D850" s="96"/>
      <c r="E850" s="98"/>
      <c r="F850" s="100"/>
    </row>
    <row r="851" spans="1:6" x14ac:dyDescent="0.25">
      <c r="A851" s="91" t="s">
        <v>121</v>
      </c>
      <c r="B851" s="92"/>
      <c r="C851" s="93"/>
      <c r="D851" s="96"/>
      <c r="E851" s="98"/>
      <c r="F851" s="100"/>
    </row>
    <row r="852" spans="1:6" x14ac:dyDescent="0.25">
      <c r="A852" s="91" t="s">
        <v>122</v>
      </c>
      <c r="B852" s="92"/>
      <c r="C852" s="93"/>
      <c r="D852" s="96"/>
      <c r="E852" s="98"/>
      <c r="F852" s="100"/>
    </row>
    <row r="853" spans="1:6" x14ac:dyDescent="0.25">
      <c r="A853" s="91" t="s">
        <v>123</v>
      </c>
      <c r="B853" s="92"/>
      <c r="C853" s="93"/>
      <c r="D853" s="96"/>
      <c r="E853" s="98"/>
      <c r="F853" s="100"/>
    </row>
    <row r="854" spans="1:6" x14ac:dyDescent="0.25">
      <c r="A854" s="91" t="s">
        <v>124</v>
      </c>
      <c r="B854" s="92"/>
      <c r="C854" s="93"/>
      <c r="D854" s="96"/>
      <c r="E854" s="98"/>
      <c r="F854" s="100"/>
    </row>
    <row r="855" spans="1:6" x14ac:dyDescent="0.25">
      <c r="A855" s="91" t="s">
        <v>125</v>
      </c>
      <c r="B855" s="92"/>
      <c r="C855" s="93"/>
      <c r="D855" s="96"/>
      <c r="E855" s="98"/>
      <c r="F855" s="100"/>
    </row>
    <row r="856" spans="1:6" x14ac:dyDescent="0.25">
      <c r="A856" s="91" t="s">
        <v>126</v>
      </c>
      <c r="B856" s="92"/>
      <c r="C856" s="93"/>
      <c r="D856" s="96"/>
      <c r="E856" s="98"/>
      <c r="F856" s="100"/>
    </row>
    <row r="857" spans="1:6" x14ac:dyDescent="0.25">
      <c r="A857" s="91" t="s">
        <v>127</v>
      </c>
      <c r="B857" s="92"/>
      <c r="C857" s="93"/>
      <c r="D857" s="96"/>
      <c r="E857" s="98"/>
      <c r="F857" s="100"/>
    </row>
    <row r="858" spans="1:6" x14ac:dyDescent="0.25">
      <c r="A858" s="91" t="s">
        <v>128</v>
      </c>
      <c r="B858" s="92"/>
      <c r="C858" s="93"/>
      <c r="D858" s="96"/>
      <c r="E858" s="98"/>
      <c r="F858" s="100"/>
    </row>
    <row r="859" spans="1:6" x14ac:dyDescent="0.25">
      <c r="A859" s="91" t="s">
        <v>129</v>
      </c>
      <c r="B859" s="92"/>
      <c r="C859" s="93"/>
      <c r="D859" s="96"/>
      <c r="E859" s="98"/>
      <c r="F859" s="100"/>
    </row>
    <row r="860" spans="1:6" x14ac:dyDescent="0.25">
      <c r="A860" s="91" t="s">
        <v>130</v>
      </c>
      <c r="B860" s="92"/>
      <c r="C860" s="93"/>
      <c r="D860" s="96"/>
      <c r="E860" s="98"/>
      <c r="F860" s="100"/>
    </row>
    <row r="861" spans="1:6" x14ac:dyDescent="0.25">
      <c r="A861" s="91" t="s">
        <v>133</v>
      </c>
      <c r="B861" s="92"/>
      <c r="C861" s="93"/>
      <c r="D861" s="96"/>
      <c r="E861" s="98"/>
      <c r="F861" s="100"/>
    </row>
    <row r="862" spans="1:6" x14ac:dyDescent="0.25">
      <c r="A862" s="91" t="s">
        <v>134</v>
      </c>
      <c r="B862" s="92"/>
      <c r="C862" s="93"/>
      <c r="D862" s="96"/>
      <c r="E862" s="98"/>
      <c r="F862" s="100"/>
    </row>
    <row r="863" spans="1:6" x14ac:dyDescent="0.25">
      <c r="A863" s="91" t="s">
        <v>135</v>
      </c>
      <c r="B863" s="92"/>
      <c r="C863" s="93"/>
      <c r="D863" s="96"/>
      <c r="E863" s="98"/>
      <c r="F863" s="100"/>
    </row>
    <row r="864" spans="1:6" x14ac:dyDescent="0.25">
      <c r="A864" s="91" t="s">
        <v>136</v>
      </c>
      <c r="B864" s="92"/>
      <c r="C864" s="93"/>
      <c r="D864" s="96"/>
      <c r="E864" s="98"/>
      <c r="F864" s="100"/>
    </row>
    <row r="865" spans="1:6" x14ac:dyDescent="0.25">
      <c r="A865" s="91" t="s">
        <v>137</v>
      </c>
      <c r="B865" s="92"/>
      <c r="C865" s="93"/>
      <c r="D865" s="96"/>
      <c r="E865" s="98"/>
      <c r="F865" s="100"/>
    </row>
    <row r="866" spans="1:6" x14ac:dyDescent="0.25">
      <c r="A866" s="91" t="s">
        <v>138</v>
      </c>
      <c r="B866" s="92"/>
      <c r="C866" s="93"/>
      <c r="D866" s="96"/>
      <c r="E866" s="98"/>
      <c r="F866" s="100"/>
    </row>
    <row r="867" spans="1:6" x14ac:dyDescent="0.25">
      <c r="A867" s="91" t="s">
        <v>139</v>
      </c>
      <c r="B867" s="92"/>
      <c r="C867" s="93"/>
      <c r="D867" s="96"/>
      <c r="E867" s="98"/>
      <c r="F867" s="100"/>
    </row>
    <row r="868" spans="1:6" x14ac:dyDescent="0.25">
      <c r="A868" s="91" t="s">
        <v>140</v>
      </c>
      <c r="B868" s="92"/>
      <c r="C868" s="93"/>
      <c r="D868" s="96"/>
      <c r="E868" s="98"/>
      <c r="F868" s="100"/>
    </row>
    <row r="869" spans="1:6" x14ac:dyDescent="0.25">
      <c r="A869" s="91" t="s">
        <v>141</v>
      </c>
      <c r="B869" s="92"/>
      <c r="C869" s="93"/>
      <c r="D869" s="96"/>
      <c r="E869" s="98"/>
      <c r="F869" s="100"/>
    </row>
    <row r="870" spans="1:6" x14ac:dyDescent="0.25">
      <c r="A870" s="91" t="s">
        <v>142</v>
      </c>
      <c r="B870" s="92"/>
      <c r="C870" s="93"/>
      <c r="D870" s="96"/>
      <c r="E870" s="98"/>
      <c r="F870" s="100"/>
    </row>
    <row r="871" spans="1:6" x14ac:dyDescent="0.25">
      <c r="A871" s="91" t="s">
        <v>143</v>
      </c>
      <c r="B871" s="92"/>
      <c r="C871" s="93"/>
      <c r="D871" s="96"/>
      <c r="E871" s="98"/>
      <c r="F871" s="100"/>
    </row>
    <row r="872" spans="1:6" x14ac:dyDescent="0.25">
      <c r="A872" s="91" t="s">
        <v>144</v>
      </c>
      <c r="B872" s="92"/>
      <c r="C872" s="93"/>
      <c r="D872" s="96"/>
      <c r="E872" s="98"/>
      <c r="F872" s="100"/>
    </row>
    <row r="873" spans="1:6" x14ac:dyDescent="0.25">
      <c r="A873" s="91" t="s">
        <v>145</v>
      </c>
      <c r="B873" s="92"/>
      <c r="C873" s="93"/>
      <c r="D873" s="96"/>
      <c r="E873" s="98"/>
      <c r="F873" s="100"/>
    </row>
    <row r="874" spans="1:6" x14ac:dyDescent="0.25">
      <c r="A874" s="91" t="s">
        <v>146</v>
      </c>
      <c r="B874" s="92"/>
      <c r="C874" s="93"/>
      <c r="D874" s="96"/>
      <c r="E874" s="98"/>
      <c r="F874" s="100"/>
    </row>
    <row r="875" spans="1:6" x14ac:dyDescent="0.25">
      <c r="A875" s="91" t="s">
        <v>147</v>
      </c>
      <c r="B875" s="92"/>
      <c r="C875" s="93"/>
      <c r="D875" s="96"/>
      <c r="E875" s="98"/>
      <c r="F875" s="100"/>
    </row>
    <row r="876" spans="1:6" x14ac:dyDescent="0.25">
      <c r="A876" s="91" t="s">
        <v>148</v>
      </c>
      <c r="B876" s="92"/>
      <c r="C876" s="93"/>
      <c r="D876" s="96"/>
      <c r="E876" s="98"/>
      <c r="F876" s="100"/>
    </row>
    <row r="877" spans="1:6" x14ac:dyDescent="0.25">
      <c r="A877" s="91" t="s">
        <v>149</v>
      </c>
      <c r="B877" s="92"/>
      <c r="C877" s="93"/>
      <c r="D877" s="96"/>
      <c r="E877" s="98"/>
      <c r="F877" s="100"/>
    </row>
    <row r="878" spans="1:6" x14ac:dyDescent="0.25">
      <c r="A878" s="91" t="s">
        <v>150</v>
      </c>
      <c r="B878" s="92"/>
      <c r="C878" s="93"/>
      <c r="D878" s="96"/>
      <c r="E878" s="98"/>
      <c r="F878" s="100"/>
    </row>
    <row r="879" spans="1:6" x14ac:dyDescent="0.25">
      <c r="A879" s="91" t="s">
        <v>151</v>
      </c>
      <c r="B879" s="92"/>
      <c r="C879" s="93"/>
      <c r="D879" s="96"/>
      <c r="E879" s="98"/>
      <c r="F879" s="100"/>
    </row>
    <row r="880" spans="1:6" s="300" customFormat="1" x14ac:dyDescent="0.25">
      <c r="A880" s="295" t="s">
        <v>152</v>
      </c>
      <c r="B880" s="296"/>
      <c r="C880" s="297"/>
      <c r="D880" s="298"/>
      <c r="E880" s="98"/>
      <c r="F880" s="299"/>
    </row>
    <row r="881" spans="1:6" x14ac:dyDescent="0.25">
      <c r="A881" s="91" t="s">
        <v>223</v>
      </c>
      <c r="B881" s="296"/>
      <c r="C881" s="297"/>
      <c r="D881" s="298"/>
      <c r="E881" s="98"/>
      <c r="F881" s="299"/>
    </row>
    <row r="882" spans="1:6" x14ac:dyDescent="0.25">
      <c r="A882" s="91" t="s">
        <v>224</v>
      </c>
      <c r="B882" s="296"/>
      <c r="C882" s="297"/>
      <c r="D882" s="298"/>
      <c r="E882" s="98"/>
      <c r="F882" s="299"/>
    </row>
    <row r="883" spans="1:6" x14ac:dyDescent="0.25">
      <c r="A883" s="91" t="s">
        <v>225</v>
      </c>
      <c r="B883" s="296"/>
      <c r="C883" s="297"/>
      <c r="D883" s="298"/>
      <c r="E883" s="98"/>
      <c r="F883" s="299"/>
    </row>
    <row r="884" spans="1:6" x14ac:dyDescent="0.25">
      <c r="A884" s="91" t="s">
        <v>226</v>
      </c>
      <c r="B884" s="296"/>
      <c r="C884" s="297"/>
      <c r="D884" s="298"/>
      <c r="E884" s="98"/>
      <c r="F884" s="299"/>
    </row>
    <row r="885" spans="1:6" x14ac:dyDescent="0.25">
      <c r="A885" s="91" t="s">
        <v>227</v>
      </c>
      <c r="B885" s="296"/>
      <c r="C885" s="297"/>
      <c r="D885" s="298"/>
      <c r="E885" s="98"/>
      <c r="F885" s="299"/>
    </row>
    <row r="886" spans="1:6" x14ac:dyDescent="0.25">
      <c r="A886" s="91" t="s">
        <v>228</v>
      </c>
      <c r="B886" s="296"/>
      <c r="C886" s="297"/>
      <c r="D886" s="298"/>
      <c r="E886" s="98"/>
      <c r="F886" s="299"/>
    </row>
    <row r="887" spans="1:6" x14ac:dyDescent="0.25">
      <c r="A887" s="91" t="s">
        <v>229</v>
      </c>
      <c r="B887" s="296"/>
      <c r="C887" s="297"/>
      <c r="D887" s="298"/>
      <c r="E887" s="98"/>
      <c r="F887" s="299"/>
    </row>
    <row r="888" spans="1:6" x14ac:dyDescent="0.25">
      <c r="A888" s="91" t="s">
        <v>230</v>
      </c>
      <c r="B888" s="296"/>
      <c r="C888" s="297"/>
      <c r="D888" s="298"/>
      <c r="E888" s="98"/>
      <c r="F888" s="299"/>
    </row>
    <row r="889" spans="1:6" x14ac:dyDescent="0.25">
      <c r="A889" s="91" t="s">
        <v>231</v>
      </c>
      <c r="B889" s="296"/>
      <c r="C889" s="297"/>
      <c r="D889" s="298"/>
      <c r="E889" s="98"/>
      <c r="F889" s="299"/>
    </row>
    <row r="890" spans="1:6" x14ac:dyDescent="0.25">
      <c r="A890" s="91" t="s">
        <v>232</v>
      </c>
      <c r="B890" s="296"/>
      <c r="C890" s="297"/>
      <c r="D890" s="298"/>
      <c r="E890" s="98"/>
      <c r="F890" s="299"/>
    </row>
    <row r="891" spans="1:6" x14ac:dyDescent="0.25">
      <c r="A891" s="91" t="s">
        <v>233</v>
      </c>
      <c r="B891" s="296"/>
      <c r="C891" s="297"/>
      <c r="D891" s="298"/>
      <c r="E891" s="98"/>
      <c r="F891" s="299"/>
    </row>
    <row r="892" spans="1:6" x14ac:dyDescent="0.25">
      <c r="A892" s="91" t="s">
        <v>234</v>
      </c>
      <c r="B892" s="296"/>
      <c r="C892" s="297"/>
      <c r="D892" s="298"/>
      <c r="E892" s="98"/>
      <c r="F892" s="299"/>
    </row>
    <row r="893" spans="1:6" x14ac:dyDescent="0.25">
      <c r="A893" s="91" t="s">
        <v>235</v>
      </c>
      <c r="B893" s="296"/>
      <c r="C893" s="297"/>
      <c r="D893" s="298"/>
      <c r="E893" s="98"/>
      <c r="F893" s="299"/>
    </row>
    <row r="894" spans="1:6" x14ac:dyDescent="0.25">
      <c r="A894" s="91" t="s">
        <v>236</v>
      </c>
      <c r="B894" s="296"/>
      <c r="C894" s="297"/>
      <c r="D894" s="298"/>
      <c r="E894" s="98"/>
      <c r="F894" s="299"/>
    </row>
    <row r="895" spans="1:6" x14ac:dyDescent="0.25">
      <c r="A895" s="91" t="s">
        <v>237</v>
      </c>
      <c r="B895" s="296"/>
      <c r="C895" s="297"/>
      <c r="D895" s="298"/>
      <c r="E895" s="98"/>
      <c r="F895" s="299"/>
    </row>
    <row r="896" spans="1:6" x14ac:dyDescent="0.25">
      <c r="A896" s="91" t="s">
        <v>238</v>
      </c>
      <c r="B896" s="296"/>
      <c r="C896" s="297"/>
      <c r="D896" s="298"/>
      <c r="E896" s="98"/>
      <c r="F896" s="299"/>
    </row>
    <row r="897" spans="1:6" x14ac:dyDescent="0.25">
      <c r="A897" s="91" t="s">
        <v>239</v>
      </c>
      <c r="B897" s="296"/>
      <c r="C897" s="297"/>
      <c r="D897" s="298"/>
      <c r="E897" s="98"/>
      <c r="F897" s="299"/>
    </row>
    <row r="898" spans="1:6" x14ac:dyDescent="0.25">
      <c r="A898" s="91" t="s">
        <v>240</v>
      </c>
      <c r="B898" s="296"/>
      <c r="C898" s="297"/>
      <c r="D898" s="298"/>
      <c r="E898" s="98"/>
      <c r="F898" s="299"/>
    </row>
    <row r="899" spans="1:6" x14ac:dyDescent="0.25">
      <c r="A899" s="91" t="s">
        <v>241</v>
      </c>
      <c r="B899" s="296"/>
      <c r="C899" s="297"/>
      <c r="D899" s="298"/>
      <c r="E899" s="98"/>
      <c r="F899" s="299"/>
    </row>
    <row r="900" spans="1:6" x14ac:dyDescent="0.25">
      <c r="A900" s="91" t="s">
        <v>242</v>
      </c>
      <c r="B900" s="296"/>
      <c r="C900" s="297"/>
      <c r="D900" s="298"/>
      <c r="E900" s="98"/>
      <c r="F900" s="299"/>
    </row>
    <row r="901" spans="1:6" x14ac:dyDescent="0.25">
      <c r="A901" s="91" t="s">
        <v>243</v>
      </c>
      <c r="B901" s="296"/>
      <c r="C901" s="297"/>
      <c r="D901" s="298"/>
      <c r="E901" s="98"/>
      <c r="F901" s="299"/>
    </row>
    <row r="902" spans="1:6" x14ac:dyDescent="0.25">
      <c r="A902" s="91" t="s">
        <v>244</v>
      </c>
      <c r="B902" s="296"/>
      <c r="C902" s="297"/>
      <c r="D902" s="298"/>
      <c r="E902" s="98"/>
      <c r="F902" s="299"/>
    </row>
    <row r="903" spans="1:6" x14ac:dyDescent="0.25">
      <c r="A903" s="91" t="s">
        <v>245</v>
      </c>
      <c r="B903" s="296"/>
      <c r="C903" s="297"/>
      <c r="D903" s="298"/>
      <c r="E903" s="98"/>
      <c r="F903" s="299"/>
    </row>
    <row r="904" spans="1:6" x14ac:dyDescent="0.25">
      <c r="A904" s="91" t="s">
        <v>246</v>
      </c>
      <c r="B904" s="296"/>
      <c r="C904" s="297"/>
      <c r="D904" s="298"/>
      <c r="E904" s="98"/>
      <c r="F904" s="299"/>
    </row>
    <row r="905" spans="1:6" x14ac:dyDescent="0.25">
      <c r="A905" s="91" t="s">
        <v>247</v>
      </c>
      <c r="B905" s="296"/>
      <c r="C905" s="297"/>
      <c r="D905" s="298"/>
      <c r="E905" s="98"/>
      <c r="F905" s="299"/>
    </row>
    <row r="906" spans="1:6" x14ac:dyDescent="0.25">
      <c r="A906" s="91" t="s">
        <v>248</v>
      </c>
      <c r="B906" s="296"/>
      <c r="C906" s="297"/>
      <c r="D906" s="298"/>
      <c r="E906" s="98"/>
      <c r="F906" s="299"/>
    </row>
    <row r="907" spans="1:6" x14ac:dyDescent="0.25">
      <c r="A907" s="91" t="s">
        <v>249</v>
      </c>
      <c r="B907" s="296"/>
      <c r="C907" s="297"/>
      <c r="D907" s="298"/>
      <c r="E907" s="98"/>
      <c r="F907" s="299"/>
    </row>
    <row r="908" spans="1:6" x14ac:dyDescent="0.25">
      <c r="A908" s="91" t="s">
        <v>250</v>
      </c>
      <c r="B908" s="296"/>
      <c r="C908" s="297"/>
      <c r="D908" s="298"/>
      <c r="E908" s="98"/>
      <c r="F908" s="299"/>
    </row>
    <row r="909" spans="1:6" x14ac:dyDescent="0.25">
      <c r="A909" s="91" t="s">
        <v>251</v>
      </c>
      <c r="B909" s="296"/>
      <c r="C909" s="297"/>
      <c r="D909" s="298"/>
      <c r="E909" s="98"/>
      <c r="F909" s="299"/>
    </row>
    <row r="910" spans="1:6" x14ac:dyDescent="0.25">
      <c r="A910" s="91" t="s">
        <v>252</v>
      </c>
      <c r="B910" s="296"/>
      <c r="C910" s="297"/>
      <c r="D910" s="298"/>
      <c r="E910" s="98"/>
      <c r="F910" s="299"/>
    </row>
    <row r="911" spans="1:6" x14ac:dyDescent="0.25">
      <c r="A911" s="91" t="s">
        <v>253</v>
      </c>
      <c r="B911" s="296"/>
      <c r="C911" s="297"/>
      <c r="D911" s="298"/>
      <c r="E911" s="98"/>
      <c r="F911" s="299"/>
    </row>
    <row r="912" spans="1:6" x14ac:dyDescent="0.25">
      <c r="A912" s="91" t="s">
        <v>254</v>
      </c>
      <c r="B912" s="296"/>
      <c r="C912" s="297"/>
      <c r="D912" s="298"/>
      <c r="E912" s="98"/>
      <c r="F912" s="299"/>
    </row>
    <row r="913" spans="1:6" x14ac:dyDescent="0.25">
      <c r="A913" s="91" t="s">
        <v>255</v>
      </c>
      <c r="B913" s="296"/>
      <c r="C913" s="297"/>
      <c r="D913" s="298"/>
      <c r="E913" s="98"/>
      <c r="F913" s="299"/>
    </row>
    <row r="914" spans="1:6" x14ac:dyDescent="0.25">
      <c r="A914" s="91" t="s">
        <v>256</v>
      </c>
      <c r="B914" s="296"/>
      <c r="C914" s="297"/>
      <c r="D914" s="298"/>
      <c r="E914" s="98"/>
      <c r="F914" s="299"/>
    </row>
    <row r="915" spans="1:6" x14ac:dyDescent="0.25">
      <c r="A915" s="91" t="s">
        <v>257</v>
      </c>
      <c r="B915" s="296"/>
      <c r="C915" s="297"/>
      <c r="D915" s="298"/>
      <c r="E915" s="98"/>
      <c r="F915" s="299"/>
    </row>
    <row r="916" spans="1:6" x14ac:dyDescent="0.25">
      <c r="A916" s="91" t="s">
        <v>258</v>
      </c>
      <c r="B916" s="296"/>
      <c r="C916" s="297"/>
      <c r="D916" s="298"/>
      <c r="E916" s="98"/>
      <c r="F916" s="299"/>
    </row>
    <row r="917" spans="1:6" x14ac:dyDescent="0.25">
      <c r="A917" s="91" t="s">
        <v>259</v>
      </c>
      <c r="B917" s="296"/>
      <c r="C917" s="297"/>
      <c r="D917" s="298"/>
      <c r="E917" s="98"/>
      <c r="F917" s="299"/>
    </row>
    <row r="918" spans="1:6" x14ac:dyDescent="0.25">
      <c r="A918" s="91" t="s">
        <v>260</v>
      </c>
      <c r="B918" s="296"/>
      <c r="C918" s="297"/>
      <c r="D918" s="298"/>
      <c r="E918" s="98"/>
      <c r="F918" s="299"/>
    </row>
    <row r="919" spans="1:6" x14ac:dyDescent="0.25">
      <c r="A919" s="91" t="s">
        <v>261</v>
      </c>
      <c r="B919" s="296"/>
      <c r="C919" s="297"/>
      <c r="D919" s="298"/>
      <c r="E919" s="98"/>
      <c r="F919" s="299"/>
    </row>
    <row r="920" spans="1:6" x14ac:dyDescent="0.25">
      <c r="A920" s="295" t="s">
        <v>262</v>
      </c>
      <c r="B920" s="296"/>
      <c r="C920" s="297"/>
      <c r="D920" s="298"/>
      <c r="E920" s="98"/>
      <c r="F920" s="299"/>
    </row>
    <row r="921" spans="1:6" x14ac:dyDescent="0.25">
      <c r="A921" s="91" t="s">
        <v>263</v>
      </c>
      <c r="B921" s="296"/>
      <c r="C921" s="297"/>
      <c r="D921" s="298"/>
      <c r="E921" s="98"/>
      <c r="F921" s="299"/>
    </row>
    <row r="922" spans="1:6" x14ac:dyDescent="0.25">
      <c r="A922" s="91" t="s">
        <v>264</v>
      </c>
      <c r="B922" s="296"/>
      <c r="C922" s="297"/>
      <c r="D922" s="298"/>
      <c r="E922" s="98"/>
      <c r="F922" s="299"/>
    </row>
    <row r="923" spans="1:6" x14ac:dyDescent="0.25">
      <c r="A923" s="91" t="s">
        <v>265</v>
      </c>
      <c r="B923" s="296"/>
      <c r="C923" s="297"/>
      <c r="D923" s="298"/>
      <c r="E923" s="98"/>
      <c r="F923" s="299"/>
    </row>
    <row r="924" spans="1:6" x14ac:dyDescent="0.25">
      <c r="A924" s="91" t="s">
        <v>266</v>
      </c>
      <c r="B924" s="296"/>
      <c r="C924" s="297"/>
      <c r="D924" s="298"/>
      <c r="E924" s="98"/>
      <c r="F924" s="299"/>
    </row>
    <row r="925" spans="1:6" x14ac:dyDescent="0.25">
      <c r="A925" s="91" t="s">
        <v>267</v>
      </c>
      <c r="B925" s="296"/>
      <c r="C925" s="297"/>
      <c r="D925" s="298"/>
      <c r="E925" s="98"/>
      <c r="F925" s="299"/>
    </row>
    <row r="926" spans="1:6" x14ac:dyDescent="0.25">
      <c r="A926" s="91" t="s">
        <v>268</v>
      </c>
      <c r="B926" s="296"/>
      <c r="C926" s="297"/>
      <c r="D926" s="298"/>
      <c r="E926" s="98"/>
      <c r="F926" s="299"/>
    </row>
    <row r="927" spans="1:6" x14ac:dyDescent="0.25">
      <c r="A927" s="91" t="s">
        <v>269</v>
      </c>
      <c r="B927" s="296"/>
      <c r="C927" s="297"/>
      <c r="D927" s="298"/>
      <c r="E927" s="98"/>
      <c r="F927" s="299"/>
    </row>
    <row r="928" spans="1:6" x14ac:dyDescent="0.25">
      <c r="A928" s="91" t="s">
        <v>270</v>
      </c>
      <c r="B928" s="296"/>
      <c r="C928" s="297"/>
      <c r="D928" s="298"/>
      <c r="E928" s="98"/>
      <c r="F928" s="299"/>
    </row>
    <row r="929" spans="1:6" x14ac:dyDescent="0.25">
      <c r="A929" s="91" t="s">
        <v>271</v>
      </c>
      <c r="B929" s="296"/>
      <c r="C929" s="297"/>
      <c r="D929" s="298"/>
      <c r="E929" s="98"/>
      <c r="F929" s="299"/>
    </row>
    <row r="930" spans="1:6" x14ac:dyDescent="0.25">
      <c r="A930" s="91" t="s">
        <v>272</v>
      </c>
      <c r="B930" s="296"/>
      <c r="C930" s="297"/>
      <c r="D930" s="298"/>
      <c r="E930" s="98"/>
      <c r="F930" s="299"/>
    </row>
    <row r="931" spans="1:6" x14ac:dyDescent="0.25">
      <c r="A931" s="91" t="s">
        <v>273</v>
      </c>
      <c r="B931" s="296"/>
      <c r="C931" s="297"/>
      <c r="D931" s="298"/>
      <c r="E931" s="98"/>
      <c r="F931" s="299"/>
    </row>
    <row r="932" spans="1:6" x14ac:dyDescent="0.25">
      <c r="A932" s="91" t="s">
        <v>274</v>
      </c>
      <c r="B932" s="296"/>
      <c r="C932" s="297"/>
      <c r="D932" s="298"/>
      <c r="E932" s="98"/>
      <c r="F932" s="299"/>
    </row>
    <row r="933" spans="1:6" x14ac:dyDescent="0.25">
      <c r="A933" s="91" t="s">
        <v>275</v>
      </c>
      <c r="B933" s="296"/>
      <c r="C933" s="297"/>
      <c r="D933" s="298"/>
      <c r="E933" s="98"/>
      <c r="F933" s="299"/>
    </row>
    <row r="934" spans="1:6" x14ac:dyDescent="0.25">
      <c r="A934" s="91" t="s">
        <v>276</v>
      </c>
      <c r="B934" s="296"/>
      <c r="C934" s="297"/>
      <c r="D934" s="298"/>
      <c r="E934" s="98"/>
      <c r="F934" s="299"/>
    </row>
    <row r="935" spans="1:6" x14ac:dyDescent="0.25">
      <c r="A935" s="91" t="s">
        <v>277</v>
      </c>
      <c r="B935" s="296"/>
      <c r="C935" s="297"/>
      <c r="D935" s="298"/>
      <c r="E935" s="98"/>
      <c r="F935" s="299"/>
    </row>
    <row r="936" spans="1:6" x14ac:dyDescent="0.25">
      <c r="A936" s="91" t="s">
        <v>278</v>
      </c>
      <c r="B936" s="296"/>
      <c r="C936" s="297"/>
      <c r="D936" s="298"/>
      <c r="E936" s="98"/>
      <c r="F936" s="299"/>
    </row>
    <row r="937" spans="1:6" x14ac:dyDescent="0.25">
      <c r="A937" s="91" t="s">
        <v>279</v>
      </c>
      <c r="B937" s="296"/>
      <c r="C937" s="297"/>
      <c r="D937" s="298"/>
      <c r="E937" s="98"/>
      <c r="F937" s="299"/>
    </row>
    <row r="938" spans="1:6" x14ac:dyDescent="0.25">
      <c r="A938" s="91" t="s">
        <v>280</v>
      </c>
      <c r="B938" s="296"/>
      <c r="C938" s="297"/>
      <c r="D938" s="298"/>
      <c r="E938" s="98"/>
      <c r="F938" s="299"/>
    </row>
    <row r="939" spans="1:6" x14ac:dyDescent="0.25">
      <c r="A939" s="91" t="s">
        <v>281</v>
      </c>
      <c r="B939" s="296"/>
      <c r="C939" s="297"/>
      <c r="D939" s="298"/>
      <c r="E939" s="98"/>
      <c r="F939" s="299"/>
    </row>
    <row r="940" spans="1:6" x14ac:dyDescent="0.25">
      <c r="A940" s="91" t="s">
        <v>282</v>
      </c>
      <c r="B940" s="296"/>
      <c r="C940" s="297"/>
      <c r="D940" s="298"/>
      <c r="E940" s="98"/>
      <c r="F940" s="299"/>
    </row>
    <row r="941" spans="1:6" s="416" customFormat="1" x14ac:dyDescent="0.25"/>
    <row r="942" spans="1:6" s="416" customFormat="1" x14ac:dyDescent="0.25">
      <c r="A942" s="460" t="str">
        <f>N_1!B184</f>
        <v>Kraftwerk 10</v>
      </c>
      <c r="B942" s="461" t="s">
        <v>66</v>
      </c>
      <c r="C942" s="462" t="s">
        <v>23</v>
      </c>
      <c r="D942" s="463" t="s">
        <v>302</v>
      </c>
      <c r="E942" s="464" t="s">
        <v>42</v>
      </c>
      <c r="F942" s="465" t="s">
        <v>2</v>
      </c>
    </row>
    <row r="943" spans="1:6" s="416" customFormat="1" x14ac:dyDescent="0.25">
      <c r="A943" s="466" t="s">
        <v>215</v>
      </c>
      <c r="B943" s="467"/>
      <c r="C943" s="468">
        <f>SUM(C945:C1044)</f>
        <v>0</v>
      </c>
      <c r="D943" s="468">
        <f>SUM(D945:D1044)</f>
        <v>0</v>
      </c>
      <c r="E943" s="469"/>
      <c r="F943" s="470"/>
    </row>
    <row r="944" spans="1:6" s="416" customFormat="1" x14ac:dyDescent="0.25">
      <c r="A944" s="471"/>
      <c r="B944" s="467"/>
      <c r="C944" s="467"/>
      <c r="D944" s="472"/>
      <c r="E944" s="469"/>
      <c r="F944" s="470"/>
    </row>
    <row r="945" spans="1:6" x14ac:dyDescent="0.25">
      <c r="A945" s="91" t="s">
        <v>26</v>
      </c>
      <c r="B945" s="92"/>
      <c r="C945" s="93">
        <v>0</v>
      </c>
      <c r="D945" s="96"/>
      <c r="E945" s="98"/>
      <c r="F945" s="100"/>
    </row>
    <row r="946" spans="1:6" x14ac:dyDescent="0.25">
      <c r="A946" s="91" t="s">
        <v>27</v>
      </c>
      <c r="B946" s="92"/>
      <c r="C946" s="93"/>
      <c r="D946" s="96"/>
      <c r="E946" s="98"/>
      <c r="F946" s="100"/>
    </row>
    <row r="947" spans="1:6" x14ac:dyDescent="0.25">
      <c r="A947" s="91" t="s">
        <v>28</v>
      </c>
      <c r="B947" s="92"/>
      <c r="C947" s="93"/>
      <c r="D947" s="96"/>
      <c r="E947" s="98"/>
      <c r="F947" s="100"/>
    </row>
    <row r="948" spans="1:6" x14ac:dyDescent="0.25">
      <c r="A948" s="91" t="s">
        <v>29</v>
      </c>
      <c r="B948" s="92"/>
      <c r="C948" s="93"/>
      <c r="D948" s="96"/>
      <c r="E948" s="98"/>
      <c r="F948" s="100"/>
    </row>
    <row r="949" spans="1:6" x14ac:dyDescent="0.25">
      <c r="A949" s="91" t="s">
        <v>30</v>
      </c>
      <c r="B949" s="92"/>
      <c r="C949" s="93"/>
      <c r="D949" s="96"/>
      <c r="E949" s="98"/>
      <c r="F949" s="100"/>
    </row>
    <row r="950" spans="1:6" x14ac:dyDescent="0.25">
      <c r="A950" s="91" t="s">
        <v>31</v>
      </c>
      <c r="B950" s="92"/>
      <c r="C950" s="93"/>
      <c r="D950" s="96"/>
      <c r="E950" s="98"/>
      <c r="F950" s="100"/>
    </row>
    <row r="951" spans="1:6" x14ac:dyDescent="0.25">
      <c r="A951" s="91" t="s">
        <v>32</v>
      </c>
      <c r="B951" s="92"/>
      <c r="C951" s="93"/>
      <c r="D951" s="96"/>
      <c r="E951" s="98"/>
      <c r="F951" s="100"/>
    </row>
    <row r="952" spans="1:6" x14ac:dyDescent="0.25">
      <c r="A952" s="91" t="s">
        <v>33</v>
      </c>
      <c r="B952" s="92"/>
      <c r="C952" s="93"/>
      <c r="D952" s="96"/>
      <c r="E952" s="98"/>
      <c r="F952" s="100"/>
    </row>
    <row r="953" spans="1:6" x14ac:dyDescent="0.25">
      <c r="A953" s="91" t="s">
        <v>34</v>
      </c>
      <c r="B953" s="92"/>
      <c r="C953" s="93"/>
      <c r="D953" s="96"/>
      <c r="E953" s="98"/>
      <c r="F953" s="100"/>
    </row>
    <row r="954" spans="1:6" x14ac:dyDescent="0.25">
      <c r="A954" s="91" t="s">
        <v>35</v>
      </c>
      <c r="B954" s="92"/>
      <c r="C954" s="93"/>
      <c r="D954" s="96"/>
      <c r="E954" s="98"/>
      <c r="F954" s="100"/>
    </row>
    <row r="955" spans="1:6" x14ac:dyDescent="0.25">
      <c r="A955" s="91" t="s">
        <v>121</v>
      </c>
      <c r="B955" s="92"/>
      <c r="C955" s="93"/>
      <c r="D955" s="96"/>
      <c r="E955" s="98"/>
      <c r="F955" s="100"/>
    </row>
    <row r="956" spans="1:6" x14ac:dyDescent="0.25">
      <c r="A956" s="91" t="s">
        <v>122</v>
      </c>
      <c r="B956" s="92"/>
      <c r="C956" s="93"/>
      <c r="D956" s="96"/>
      <c r="E956" s="98"/>
      <c r="F956" s="100"/>
    </row>
    <row r="957" spans="1:6" x14ac:dyDescent="0.25">
      <c r="A957" s="91" t="s">
        <v>123</v>
      </c>
      <c r="B957" s="92"/>
      <c r="C957" s="93"/>
      <c r="D957" s="96"/>
      <c r="E957" s="98"/>
      <c r="F957" s="100"/>
    </row>
    <row r="958" spans="1:6" x14ac:dyDescent="0.25">
      <c r="A958" s="91" t="s">
        <v>124</v>
      </c>
      <c r="B958" s="92"/>
      <c r="C958" s="93"/>
      <c r="D958" s="96"/>
      <c r="E958" s="98"/>
      <c r="F958" s="100"/>
    </row>
    <row r="959" spans="1:6" x14ac:dyDescent="0.25">
      <c r="A959" s="91" t="s">
        <v>125</v>
      </c>
      <c r="B959" s="92"/>
      <c r="C959" s="93"/>
      <c r="D959" s="96"/>
      <c r="E959" s="98"/>
      <c r="F959" s="100"/>
    </row>
    <row r="960" spans="1:6" x14ac:dyDescent="0.25">
      <c r="A960" s="91" t="s">
        <v>126</v>
      </c>
      <c r="B960" s="92"/>
      <c r="C960" s="93"/>
      <c r="D960" s="96"/>
      <c r="E960" s="98"/>
      <c r="F960" s="100"/>
    </row>
    <row r="961" spans="1:6" x14ac:dyDescent="0.25">
      <c r="A961" s="91" t="s">
        <v>127</v>
      </c>
      <c r="B961" s="92"/>
      <c r="C961" s="93"/>
      <c r="D961" s="96"/>
      <c r="E961" s="98"/>
      <c r="F961" s="100"/>
    </row>
    <row r="962" spans="1:6" x14ac:dyDescent="0.25">
      <c r="A962" s="91" t="s">
        <v>128</v>
      </c>
      <c r="B962" s="92"/>
      <c r="C962" s="93"/>
      <c r="D962" s="96"/>
      <c r="E962" s="98"/>
      <c r="F962" s="100"/>
    </row>
    <row r="963" spans="1:6" x14ac:dyDescent="0.25">
      <c r="A963" s="91" t="s">
        <v>129</v>
      </c>
      <c r="B963" s="92"/>
      <c r="C963" s="93"/>
      <c r="D963" s="96"/>
      <c r="E963" s="98"/>
      <c r="F963" s="100"/>
    </row>
    <row r="964" spans="1:6" x14ac:dyDescent="0.25">
      <c r="A964" s="91" t="s">
        <v>130</v>
      </c>
      <c r="B964" s="92"/>
      <c r="C964" s="93"/>
      <c r="D964" s="96"/>
      <c r="E964" s="98"/>
      <c r="F964" s="100"/>
    </row>
    <row r="965" spans="1:6" x14ac:dyDescent="0.25">
      <c r="A965" s="91" t="s">
        <v>133</v>
      </c>
      <c r="B965" s="92"/>
      <c r="C965" s="93"/>
      <c r="D965" s="96"/>
      <c r="E965" s="98"/>
      <c r="F965" s="100"/>
    </row>
    <row r="966" spans="1:6" x14ac:dyDescent="0.25">
      <c r="A966" s="91" t="s">
        <v>134</v>
      </c>
      <c r="B966" s="92"/>
      <c r="C966" s="93"/>
      <c r="D966" s="96"/>
      <c r="E966" s="98"/>
      <c r="F966" s="100"/>
    </row>
    <row r="967" spans="1:6" x14ac:dyDescent="0.25">
      <c r="A967" s="91" t="s">
        <v>135</v>
      </c>
      <c r="B967" s="92"/>
      <c r="C967" s="93"/>
      <c r="D967" s="96"/>
      <c r="E967" s="98"/>
      <c r="F967" s="100"/>
    </row>
    <row r="968" spans="1:6" x14ac:dyDescent="0.25">
      <c r="A968" s="91" t="s">
        <v>136</v>
      </c>
      <c r="B968" s="92"/>
      <c r="C968" s="93"/>
      <c r="D968" s="96"/>
      <c r="E968" s="98"/>
      <c r="F968" s="100"/>
    </row>
    <row r="969" spans="1:6" x14ac:dyDescent="0.25">
      <c r="A969" s="91" t="s">
        <v>137</v>
      </c>
      <c r="B969" s="92"/>
      <c r="C969" s="93"/>
      <c r="D969" s="96"/>
      <c r="E969" s="98"/>
      <c r="F969" s="100"/>
    </row>
    <row r="970" spans="1:6" x14ac:dyDescent="0.25">
      <c r="A970" s="91" t="s">
        <v>138</v>
      </c>
      <c r="B970" s="92"/>
      <c r="C970" s="93"/>
      <c r="D970" s="96"/>
      <c r="E970" s="98"/>
      <c r="F970" s="100"/>
    </row>
    <row r="971" spans="1:6" x14ac:dyDescent="0.25">
      <c r="A971" s="91" t="s">
        <v>139</v>
      </c>
      <c r="B971" s="92"/>
      <c r="C971" s="93"/>
      <c r="D971" s="96"/>
      <c r="E971" s="98"/>
      <c r="F971" s="100"/>
    </row>
    <row r="972" spans="1:6" x14ac:dyDescent="0.25">
      <c r="A972" s="91" t="s">
        <v>140</v>
      </c>
      <c r="B972" s="92"/>
      <c r="C972" s="93"/>
      <c r="D972" s="96"/>
      <c r="E972" s="98"/>
      <c r="F972" s="100"/>
    </row>
    <row r="973" spans="1:6" x14ac:dyDescent="0.25">
      <c r="A973" s="91" t="s">
        <v>141</v>
      </c>
      <c r="B973" s="92"/>
      <c r="C973" s="93"/>
      <c r="D973" s="96"/>
      <c r="E973" s="98"/>
      <c r="F973" s="100"/>
    </row>
    <row r="974" spans="1:6" x14ac:dyDescent="0.25">
      <c r="A974" s="91" t="s">
        <v>142</v>
      </c>
      <c r="B974" s="92"/>
      <c r="C974" s="93"/>
      <c r="D974" s="96"/>
      <c r="E974" s="98"/>
      <c r="F974" s="100"/>
    </row>
    <row r="975" spans="1:6" x14ac:dyDescent="0.25">
      <c r="A975" s="91" t="s">
        <v>143</v>
      </c>
      <c r="B975" s="92"/>
      <c r="C975" s="93"/>
      <c r="D975" s="96"/>
      <c r="E975" s="98"/>
      <c r="F975" s="100"/>
    </row>
    <row r="976" spans="1:6" x14ac:dyDescent="0.25">
      <c r="A976" s="91" t="s">
        <v>144</v>
      </c>
      <c r="B976" s="92"/>
      <c r="C976" s="93"/>
      <c r="D976" s="96"/>
      <c r="E976" s="98"/>
      <c r="F976" s="100"/>
    </row>
    <row r="977" spans="1:6" x14ac:dyDescent="0.25">
      <c r="A977" s="91" t="s">
        <v>145</v>
      </c>
      <c r="B977" s="92"/>
      <c r="C977" s="93"/>
      <c r="D977" s="96"/>
      <c r="E977" s="98"/>
      <c r="F977" s="100"/>
    </row>
    <row r="978" spans="1:6" x14ac:dyDescent="0.25">
      <c r="A978" s="91" t="s">
        <v>146</v>
      </c>
      <c r="B978" s="92"/>
      <c r="C978" s="93"/>
      <c r="D978" s="96"/>
      <c r="E978" s="98"/>
      <c r="F978" s="100"/>
    </row>
    <row r="979" spans="1:6" x14ac:dyDescent="0.25">
      <c r="A979" s="91" t="s">
        <v>147</v>
      </c>
      <c r="B979" s="92"/>
      <c r="C979" s="93"/>
      <c r="D979" s="96"/>
      <c r="E979" s="98"/>
      <c r="F979" s="100"/>
    </row>
    <row r="980" spans="1:6" x14ac:dyDescent="0.25">
      <c r="A980" s="91" t="s">
        <v>148</v>
      </c>
      <c r="B980" s="92"/>
      <c r="C980" s="93"/>
      <c r="D980" s="96"/>
      <c r="E980" s="98"/>
      <c r="F980" s="100"/>
    </row>
    <row r="981" spans="1:6" x14ac:dyDescent="0.25">
      <c r="A981" s="91" t="s">
        <v>149</v>
      </c>
      <c r="B981" s="92"/>
      <c r="C981" s="93"/>
      <c r="D981" s="96"/>
      <c r="E981" s="98"/>
      <c r="F981" s="100"/>
    </row>
    <row r="982" spans="1:6" x14ac:dyDescent="0.25">
      <c r="A982" s="91" t="s">
        <v>150</v>
      </c>
      <c r="B982" s="92"/>
      <c r="C982" s="93"/>
      <c r="D982" s="96"/>
      <c r="E982" s="98"/>
      <c r="F982" s="100"/>
    </row>
    <row r="983" spans="1:6" x14ac:dyDescent="0.25">
      <c r="A983" s="91" t="s">
        <v>151</v>
      </c>
      <c r="B983" s="92"/>
      <c r="C983" s="93"/>
      <c r="D983" s="96"/>
      <c r="E983" s="98"/>
      <c r="F983" s="100"/>
    </row>
    <row r="984" spans="1:6" s="300" customFormat="1" x14ac:dyDescent="0.25">
      <c r="A984" s="295" t="s">
        <v>152</v>
      </c>
      <c r="B984" s="296"/>
      <c r="C984" s="297"/>
      <c r="D984" s="298"/>
      <c r="E984" s="98"/>
      <c r="F984" s="299"/>
    </row>
    <row r="985" spans="1:6" x14ac:dyDescent="0.25">
      <c r="A985" s="91" t="s">
        <v>223</v>
      </c>
      <c r="B985" s="296"/>
      <c r="C985" s="297"/>
      <c r="D985" s="298"/>
      <c r="E985" s="98"/>
      <c r="F985" s="299"/>
    </row>
    <row r="986" spans="1:6" x14ac:dyDescent="0.25">
      <c r="A986" s="91" t="s">
        <v>224</v>
      </c>
      <c r="B986" s="296"/>
      <c r="C986" s="297"/>
      <c r="D986" s="298"/>
      <c r="E986" s="98"/>
      <c r="F986" s="299"/>
    </row>
    <row r="987" spans="1:6" x14ac:dyDescent="0.25">
      <c r="A987" s="91" t="s">
        <v>225</v>
      </c>
      <c r="B987" s="296"/>
      <c r="C987" s="297"/>
      <c r="D987" s="298"/>
      <c r="E987" s="98"/>
      <c r="F987" s="299"/>
    </row>
    <row r="988" spans="1:6" x14ac:dyDescent="0.25">
      <c r="A988" s="91" t="s">
        <v>226</v>
      </c>
      <c r="B988" s="296"/>
      <c r="C988" s="297"/>
      <c r="D988" s="298"/>
      <c r="E988" s="98"/>
      <c r="F988" s="299"/>
    </row>
    <row r="989" spans="1:6" x14ac:dyDescent="0.25">
      <c r="A989" s="91" t="s">
        <v>227</v>
      </c>
      <c r="B989" s="296"/>
      <c r="C989" s="297"/>
      <c r="D989" s="298"/>
      <c r="E989" s="98"/>
      <c r="F989" s="299"/>
    </row>
    <row r="990" spans="1:6" x14ac:dyDescent="0.25">
      <c r="A990" s="91" t="s">
        <v>228</v>
      </c>
      <c r="B990" s="296"/>
      <c r="C990" s="297"/>
      <c r="D990" s="298"/>
      <c r="E990" s="98"/>
      <c r="F990" s="299"/>
    </row>
    <row r="991" spans="1:6" x14ac:dyDescent="0.25">
      <c r="A991" s="91" t="s">
        <v>229</v>
      </c>
      <c r="B991" s="296"/>
      <c r="C991" s="297"/>
      <c r="D991" s="298"/>
      <c r="E991" s="98"/>
      <c r="F991" s="299"/>
    </row>
    <row r="992" spans="1:6" x14ac:dyDescent="0.25">
      <c r="A992" s="91" t="s">
        <v>230</v>
      </c>
      <c r="B992" s="296"/>
      <c r="C992" s="297"/>
      <c r="D992" s="298"/>
      <c r="E992" s="98"/>
      <c r="F992" s="299"/>
    </row>
    <row r="993" spans="1:6" x14ac:dyDescent="0.25">
      <c r="A993" s="91" t="s">
        <v>231</v>
      </c>
      <c r="B993" s="296"/>
      <c r="C993" s="297"/>
      <c r="D993" s="298"/>
      <c r="E993" s="98"/>
      <c r="F993" s="299"/>
    </row>
    <row r="994" spans="1:6" x14ac:dyDescent="0.25">
      <c r="A994" s="91" t="s">
        <v>232</v>
      </c>
      <c r="B994" s="296"/>
      <c r="C994" s="297"/>
      <c r="D994" s="298"/>
      <c r="E994" s="98"/>
      <c r="F994" s="299"/>
    </row>
    <row r="995" spans="1:6" x14ac:dyDescent="0.25">
      <c r="A995" s="91" t="s">
        <v>233</v>
      </c>
      <c r="B995" s="296"/>
      <c r="C995" s="297"/>
      <c r="D995" s="298"/>
      <c r="E995" s="98"/>
      <c r="F995" s="299"/>
    </row>
    <row r="996" spans="1:6" x14ac:dyDescent="0.25">
      <c r="A996" s="91" t="s">
        <v>234</v>
      </c>
      <c r="B996" s="296"/>
      <c r="C996" s="297"/>
      <c r="D996" s="298"/>
      <c r="E996" s="98"/>
      <c r="F996" s="299"/>
    </row>
    <row r="997" spans="1:6" x14ac:dyDescent="0.25">
      <c r="A997" s="91" t="s">
        <v>235</v>
      </c>
      <c r="B997" s="296"/>
      <c r="C997" s="297"/>
      <c r="D997" s="298"/>
      <c r="E997" s="98"/>
      <c r="F997" s="299"/>
    </row>
    <row r="998" spans="1:6" x14ac:dyDescent="0.25">
      <c r="A998" s="91" t="s">
        <v>236</v>
      </c>
      <c r="B998" s="296"/>
      <c r="C998" s="297"/>
      <c r="D998" s="298"/>
      <c r="E998" s="98"/>
      <c r="F998" s="299"/>
    </row>
    <row r="999" spans="1:6" x14ac:dyDescent="0.25">
      <c r="A999" s="91" t="s">
        <v>237</v>
      </c>
      <c r="B999" s="296"/>
      <c r="C999" s="297"/>
      <c r="D999" s="298"/>
      <c r="E999" s="98"/>
      <c r="F999" s="299"/>
    </row>
    <row r="1000" spans="1:6" x14ac:dyDescent="0.25">
      <c r="A1000" s="91" t="s">
        <v>238</v>
      </c>
      <c r="B1000" s="296"/>
      <c r="C1000" s="297"/>
      <c r="D1000" s="298"/>
      <c r="E1000" s="98"/>
      <c r="F1000" s="299"/>
    </row>
    <row r="1001" spans="1:6" x14ac:dyDescent="0.25">
      <c r="A1001" s="91" t="s">
        <v>239</v>
      </c>
      <c r="B1001" s="296"/>
      <c r="C1001" s="297"/>
      <c r="D1001" s="298"/>
      <c r="E1001" s="98"/>
      <c r="F1001" s="299"/>
    </row>
    <row r="1002" spans="1:6" x14ac:dyDescent="0.25">
      <c r="A1002" s="91" t="s">
        <v>240</v>
      </c>
      <c r="B1002" s="296"/>
      <c r="C1002" s="297"/>
      <c r="D1002" s="298"/>
      <c r="E1002" s="98"/>
      <c r="F1002" s="299"/>
    </row>
    <row r="1003" spans="1:6" x14ac:dyDescent="0.25">
      <c r="A1003" s="91" t="s">
        <v>241</v>
      </c>
      <c r="B1003" s="296"/>
      <c r="C1003" s="297"/>
      <c r="D1003" s="298"/>
      <c r="E1003" s="98"/>
      <c r="F1003" s="299"/>
    </row>
    <row r="1004" spans="1:6" x14ac:dyDescent="0.25">
      <c r="A1004" s="91" t="s">
        <v>242</v>
      </c>
      <c r="B1004" s="296"/>
      <c r="C1004" s="297"/>
      <c r="D1004" s="298"/>
      <c r="E1004" s="98"/>
      <c r="F1004" s="299"/>
    </row>
    <row r="1005" spans="1:6" x14ac:dyDescent="0.25">
      <c r="A1005" s="91" t="s">
        <v>243</v>
      </c>
      <c r="B1005" s="296"/>
      <c r="C1005" s="297"/>
      <c r="D1005" s="298"/>
      <c r="E1005" s="98"/>
      <c r="F1005" s="299"/>
    </row>
    <row r="1006" spans="1:6" x14ac:dyDescent="0.25">
      <c r="A1006" s="91" t="s">
        <v>244</v>
      </c>
      <c r="B1006" s="296"/>
      <c r="C1006" s="297"/>
      <c r="D1006" s="298"/>
      <c r="E1006" s="98"/>
      <c r="F1006" s="299"/>
    </row>
    <row r="1007" spans="1:6" x14ac:dyDescent="0.25">
      <c r="A1007" s="91" t="s">
        <v>245</v>
      </c>
      <c r="B1007" s="296"/>
      <c r="C1007" s="297"/>
      <c r="D1007" s="298"/>
      <c r="E1007" s="98"/>
      <c r="F1007" s="299"/>
    </row>
    <row r="1008" spans="1:6" x14ac:dyDescent="0.25">
      <c r="A1008" s="91" t="s">
        <v>246</v>
      </c>
      <c r="B1008" s="296"/>
      <c r="C1008" s="297"/>
      <c r="D1008" s="298"/>
      <c r="E1008" s="98"/>
      <c r="F1008" s="299"/>
    </row>
    <row r="1009" spans="1:6" x14ac:dyDescent="0.25">
      <c r="A1009" s="91" t="s">
        <v>247</v>
      </c>
      <c r="B1009" s="296"/>
      <c r="C1009" s="297"/>
      <c r="D1009" s="298"/>
      <c r="E1009" s="98"/>
      <c r="F1009" s="299"/>
    </row>
    <row r="1010" spans="1:6" x14ac:dyDescent="0.25">
      <c r="A1010" s="91" t="s">
        <v>248</v>
      </c>
      <c r="B1010" s="296"/>
      <c r="C1010" s="297"/>
      <c r="D1010" s="298"/>
      <c r="E1010" s="98"/>
      <c r="F1010" s="299"/>
    </row>
    <row r="1011" spans="1:6" x14ac:dyDescent="0.25">
      <c r="A1011" s="91" t="s">
        <v>249</v>
      </c>
      <c r="B1011" s="296"/>
      <c r="C1011" s="297"/>
      <c r="D1011" s="298"/>
      <c r="E1011" s="98"/>
      <c r="F1011" s="299"/>
    </row>
    <row r="1012" spans="1:6" x14ac:dyDescent="0.25">
      <c r="A1012" s="91" t="s">
        <v>250</v>
      </c>
      <c r="B1012" s="296"/>
      <c r="C1012" s="297"/>
      <c r="D1012" s="298"/>
      <c r="E1012" s="98"/>
      <c r="F1012" s="299"/>
    </row>
    <row r="1013" spans="1:6" x14ac:dyDescent="0.25">
      <c r="A1013" s="91" t="s">
        <v>251</v>
      </c>
      <c r="B1013" s="296"/>
      <c r="C1013" s="297"/>
      <c r="D1013" s="298"/>
      <c r="E1013" s="98"/>
      <c r="F1013" s="299"/>
    </row>
    <row r="1014" spans="1:6" x14ac:dyDescent="0.25">
      <c r="A1014" s="91" t="s">
        <v>252</v>
      </c>
      <c r="B1014" s="296"/>
      <c r="C1014" s="297"/>
      <c r="D1014" s="298"/>
      <c r="E1014" s="98"/>
      <c r="F1014" s="299"/>
    </row>
    <row r="1015" spans="1:6" x14ac:dyDescent="0.25">
      <c r="A1015" s="91" t="s">
        <v>253</v>
      </c>
      <c r="B1015" s="296"/>
      <c r="C1015" s="297"/>
      <c r="D1015" s="298"/>
      <c r="E1015" s="98"/>
      <c r="F1015" s="299"/>
    </row>
    <row r="1016" spans="1:6" x14ac:dyDescent="0.25">
      <c r="A1016" s="91" t="s">
        <v>254</v>
      </c>
      <c r="B1016" s="296"/>
      <c r="C1016" s="297"/>
      <c r="D1016" s="298"/>
      <c r="E1016" s="98"/>
      <c r="F1016" s="299"/>
    </row>
    <row r="1017" spans="1:6" x14ac:dyDescent="0.25">
      <c r="A1017" s="91" t="s">
        <v>255</v>
      </c>
      <c r="B1017" s="296"/>
      <c r="C1017" s="297"/>
      <c r="D1017" s="298"/>
      <c r="E1017" s="98"/>
      <c r="F1017" s="299"/>
    </row>
    <row r="1018" spans="1:6" x14ac:dyDescent="0.25">
      <c r="A1018" s="91" t="s">
        <v>256</v>
      </c>
      <c r="B1018" s="296"/>
      <c r="C1018" s="297"/>
      <c r="D1018" s="298"/>
      <c r="E1018" s="98"/>
      <c r="F1018" s="299"/>
    </row>
    <row r="1019" spans="1:6" x14ac:dyDescent="0.25">
      <c r="A1019" s="91" t="s">
        <v>257</v>
      </c>
      <c r="B1019" s="296"/>
      <c r="C1019" s="297"/>
      <c r="D1019" s="298"/>
      <c r="E1019" s="98"/>
      <c r="F1019" s="299"/>
    </row>
    <row r="1020" spans="1:6" x14ac:dyDescent="0.25">
      <c r="A1020" s="91" t="s">
        <v>258</v>
      </c>
      <c r="B1020" s="296"/>
      <c r="C1020" s="297"/>
      <c r="D1020" s="298"/>
      <c r="E1020" s="98"/>
      <c r="F1020" s="299"/>
    </row>
    <row r="1021" spans="1:6" x14ac:dyDescent="0.25">
      <c r="A1021" s="91" t="s">
        <v>259</v>
      </c>
      <c r="B1021" s="296"/>
      <c r="C1021" s="297"/>
      <c r="D1021" s="298"/>
      <c r="E1021" s="98"/>
      <c r="F1021" s="299"/>
    </row>
    <row r="1022" spans="1:6" x14ac:dyDescent="0.25">
      <c r="A1022" s="91" t="s">
        <v>260</v>
      </c>
      <c r="B1022" s="296"/>
      <c r="C1022" s="297"/>
      <c r="D1022" s="298"/>
      <c r="E1022" s="98"/>
      <c r="F1022" s="299"/>
    </row>
    <row r="1023" spans="1:6" x14ac:dyDescent="0.25">
      <c r="A1023" s="91" t="s">
        <v>261</v>
      </c>
      <c r="B1023" s="296"/>
      <c r="C1023" s="297"/>
      <c r="D1023" s="298"/>
      <c r="E1023" s="98"/>
      <c r="F1023" s="299"/>
    </row>
    <row r="1024" spans="1:6" x14ac:dyDescent="0.25">
      <c r="A1024" s="295" t="s">
        <v>262</v>
      </c>
      <c r="B1024" s="296"/>
      <c r="C1024" s="297"/>
      <c r="D1024" s="298"/>
      <c r="E1024" s="98"/>
      <c r="F1024" s="299"/>
    </row>
    <row r="1025" spans="1:6" x14ac:dyDescent="0.25">
      <c r="A1025" s="91" t="s">
        <v>263</v>
      </c>
      <c r="B1025" s="296"/>
      <c r="C1025" s="297"/>
      <c r="D1025" s="298"/>
      <c r="E1025" s="98"/>
      <c r="F1025" s="299"/>
    </row>
    <row r="1026" spans="1:6" x14ac:dyDescent="0.25">
      <c r="A1026" s="91" t="s">
        <v>264</v>
      </c>
      <c r="B1026" s="296"/>
      <c r="C1026" s="297"/>
      <c r="D1026" s="298"/>
      <c r="E1026" s="98"/>
      <c r="F1026" s="299"/>
    </row>
    <row r="1027" spans="1:6" x14ac:dyDescent="0.25">
      <c r="A1027" s="91" t="s">
        <v>265</v>
      </c>
      <c r="B1027" s="296"/>
      <c r="C1027" s="297"/>
      <c r="D1027" s="298"/>
      <c r="E1027" s="98"/>
      <c r="F1027" s="299"/>
    </row>
    <row r="1028" spans="1:6" x14ac:dyDescent="0.25">
      <c r="A1028" s="91" t="s">
        <v>266</v>
      </c>
      <c r="B1028" s="296"/>
      <c r="C1028" s="297"/>
      <c r="D1028" s="298"/>
      <c r="E1028" s="98"/>
      <c r="F1028" s="299"/>
    </row>
    <row r="1029" spans="1:6" x14ac:dyDescent="0.25">
      <c r="A1029" s="91" t="s">
        <v>267</v>
      </c>
      <c r="B1029" s="296"/>
      <c r="C1029" s="297"/>
      <c r="D1029" s="298"/>
      <c r="E1029" s="98"/>
      <c r="F1029" s="299"/>
    </row>
    <row r="1030" spans="1:6" x14ac:dyDescent="0.25">
      <c r="A1030" s="91" t="s">
        <v>268</v>
      </c>
      <c r="B1030" s="296"/>
      <c r="C1030" s="297"/>
      <c r="D1030" s="298"/>
      <c r="E1030" s="98"/>
      <c r="F1030" s="299"/>
    </row>
    <row r="1031" spans="1:6" x14ac:dyDescent="0.25">
      <c r="A1031" s="91" t="s">
        <v>269</v>
      </c>
      <c r="B1031" s="296"/>
      <c r="C1031" s="297"/>
      <c r="D1031" s="298"/>
      <c r="E1031" s="98"/>
      <c r="F1031" s="299"/>
    </row>
    <row r="1032" spans="1:6" x14ac:dyDescent="0.25">
      <c r="A1032" s="91" t="s">
        <v>270</v>
      </c>
      <c r="B1032" s="296"/>
      <c r="C1032" s="297"/>
      <c r="D1032" s="298"/>
      <c r="E1032" s="98"/>
      <c r="F1032" s="299"/>
    </row>
    <row r="1033" spans="1:6" x14ac:dyDescent="0.25">
      <c r="A1033" s="91" t="s">
        <v>271</v>
      </c>
      <c r="B1033" s="296"/>
      <c r="C1033" s="297"/>
      <c r="D1033" s="298"/>
      <c r="E1033" s="98"/>
      <c r="F1033" s="299"/>
    </row>
    <row r="1034" spans="1:6" x14ac:dyDescent="0.25">
      <c r="A1034" s="91" t="s">
        <v>272</v>
      </c>
      <c r="B1034" s="296"/>
      <c r="C1034" s="297"/>
      <c r="D1034" s="298"/>
      <c r="E1034" s="98"/>
      <c r="F1034" s="299"/>
    </row>
    <row r="1035" spans="1:6" x14ac:dyDescent="0.25">
      <c r="A1035" s="91" t="s">
        <v>273</v>
      </c>
      <c r="B1035" s="296"/>
      <c r="C1035" s="297"/>
      <c r="D1035" s="298"/>
      <c r="E1035" s="98"/>
      <c r="F1035" s="299"/>
    </row>
    <row r="1036" spans="1:6" x14ac:dyDescent="0.25">
      <c r="A1036" s="91" t="s">
        <v>274</v>
      </c>
      <c r="B1036" s="296"/>
      <c r="C1036" s="297"/>
      <c r="D1036" s="298"/>
      <c r="E1036" s="98"/>
      <c r="F1036" s="299"/>
    </row>
    <row r="1037" spans="1:6" x14ac:dyDescent="0.25">
      <c r="A1037" s="91" t="s">
        <v>275</v>
      </c>
      <c r="B1037" s="296"/>
      <c r="C1037" s="297"/>
      <c r="D1037" s="298"/>
      <c r="E1037" s="98"/>
      <c r="F1037" s="299"/>
    </row>
    <row r="1038" spans="1:6" x14ac:dyDescent="0.25">
      <c r="A1038" s="91" t="s">
        <v>276</v>
      </c>
      <c r="B1038" s="296"/>
      <c r="C1038" s="297"/>
      <c r="D1038" s="298"/>
      <c r="E1038" s="98"/>
      <c r="F1038" s="299"/>
    </row>
    <row r="1039" spans="1:6" x14ac:dyDescent="0.25">
      <c r="A1039" s="91" t="s">
        <v>277</v>
      </c>
      <c r="B1039" s="296"/>
      <c r="C1039" s="297"/>
      <c r="D1039" s="298"/>
      <c r="E1039" s="98"/>
      <c r="F1039" s="299"/>
    </row>
    <row r="1040" spans="1:6" x14ac:dyDescent="0.25">
      <c r="A1040" s="91" t="s">
        <v>278</v>
      </c>
      <c r="B1040" s="296"/>
      <c r="C1040" s="297"/>
      <c r="D1040" s="298"/>
      <c r="E1040" s="98"/>
      <c r="F1040" s="299"/>
    </row>
    <row r="1041" spans="1:6" x14ac:dyDescent="0.25">
      <c r="A1041" s="91" t="s">
        <v>279</v>
      </c>
      <c r="B1041" s="296"/>
      <c r="C1041" s="297"/>
      <c r="D1041" s="298"/>
      <c r="E1041" s="98"/>
      <c r="F1041" s="299"/>
    </row>
    <row r="1042" spans="1:6" x14ac:dyDescent="0.25">
      <c r="A1042" s="91" t="s">
        <v>280</v>
      </c>
      <c r="B1042" s="296"/>
      <c r="C1042" s="297"/>
      <c r="D1042" s="298"/>
      <c r="E1042" s="98"/>
      <c r="F1042" s="299"/>
    </row>
    <row r="1043" spans="1:6" x14ac:dyDescent="0.25">
      <c r="A1043" s="91" t="s">
        <v>281</v>
      </c>
      <c r="B1043" s="296"/>
      <c r="C1043" s="297"/>
      <c r="D1043" s="298"/>
      <c r="E1043" s="98"/>
      <c r="F1043" s="299"/>
    </row>
    <row r="1044" spans="1:6" x14ac:dyDescent="0.25">
      <c r="A1044" s="91" t="s">
        <v>282</v>
      </c>
      <c r="B1044" s="296"/>
      <c r="C1044" s="297"/>
      <c r="D1044" s="298"/>
      <c r="E1044" s="98"/>
      <c r="F1044" s="299"/>
    </row>
    <row r="1045" spans="1:6" s="416" customFormat="1" x14ac:dyDescent="0.25"/>
    <row r="1046" spans="1:6" s="416" customFormat="1" x14ac:dyDescent="0.25">
      <c r="A1046" s="460" t="str">
        <f>N_1!B202</f>
        <v>Kraftwerk 11</v>
      </c>
      <c r="B1046" s="461" t="s">
        <v>66</v>
      </c>
      <c r="C1046" s="462" t="s">
        <v>23</v>
      </c>
      <c r="D1046" s="463" t="s">
        <v>302</v>
      </c>
      <c r="E1046" s="464" t="s">
        <v>42</v>
      </c>
      <c r="F1046" s="465" t="s">
        <v>2</v>
      </c>
    </row>
    <row r="1047" spans="1:6" s="416" customFormat="1" x14ac:dyDescent="0.25">
      <c r="A1047" s="466" t="s">
        <v>215</v>
      </c>
      <c r="B1047" s="467"/>
      <c r="C1047" s="468">
        <f>SUM(C1049:C1148)</f>
        <v>0</v>
      </c>
      <c r="D1047" s="468">
        <f>SUM(D1049:D1148)</f>
        <v>0</v>
      </c>
      <c r="E1047" s="469"/>
      <c r="F1047" s="470"/>
    </row>
    <row r="1048" spans="1:6" s="416" customFormat="1" x14ac:dyDescent="0.25">
      <c r="A1048" s="471"/>
      <c r="B1048" s="467"/>
      <c r="C1048" s="467"/>
      <c r="D1048" s="472"/>
      <c r="E1048" s="469"/>
      <c r="F1048" s="470"/>
    </row>
    <row r="1049" spans="1:6" x14ac:dyDescent="0.25">
      <c r="A1049" s="91" t="s">
        <v>26</v>
      </c>
      <c r="B1049" s="92"/>
      <c r="C1049" s="93">
        <v>0</v>
      </c>
      <c r="D1049" s="96"/>
      <c r="E1049" s="98"/>
      <c r="F1049" s="100"/>
    </row>
    <row r="1050" spans="1:6" x14ac:dyDescent="0.25">
      <c r="A1050" s="91" t="s">
        <v>27</v>
      </c>
      <c r="B1050" s="92"/>
      <c r="C1050" s="93"/>
      <c r="D1050" s="96"/>
      <c r="E1050" s="98"/>
      <c r="F1050" s="100"/>
    </row>
    <row r="1051" spans="1:6" x14ac:dyDescent="0.25">
      <c r="A1051" s="91" t="s">
        <v>28</v>
      </c>
      <c r="B1051" s="92"/>
      <c r="C1051" s="93"/>
      <c r="D1051" s="96"/>
      <c r="E1051" s="98"/>
      <c r="F1051" s="100"/>
    </row>
    <row r="1052" spans="1:6" x14ac:dyDescent="0.25">
      <c r="A1052" s="91" t="s">
        <v>29</v>
      </c>
      <c r="B1052" s="92"/>
      <c r="C1052" s="93"/>
      <c r="D1052" s="96"/>
      <c r="E1052" s="98"/>
      <c r="F1052" s="100"/>
    </row>
    <row r="1053" spans="1:6" x14ac:dyDescent="0.25">
      <c r="A1053" s="91" t="s">
        <v>30</v>
      </c>
      <c r="B1053" s="92"/>
      <c r="C1053" s="93"/>
      <c r="D1053" s="96"/>
      <c r="E1053" s="98"/>
      <c r="F1053" s="100"/>
    </row>
    <row r="1054" spans="1:6" x14ac:dyDescent="0.25">
      <c r="A1054" s="91" t="s">
        <v>31</v>
      </c>
      <c r="B1054" s="92"/>
      <c r="C1054" s="93"/>
      <c r="D1054" s="96"/>
      <c r="E1054" s="98"/>
      <c r="F1054" s="100"/>
    </row>
    <row r="1055" spans="1:6" x14ac:dyDescent="0.25">
      <c r="A1055" s="91" t="s">
        <v>32</v>
      </c>
      <c r="B1055" s="92"/>
      <c r="C1055" s="93"/>
      <c r="D1055" s="96"/>
      <c r="E1055" s="98"/>
      <c r="F1055" s="100"/>
    </row>
    <row r="1056" spans="1:6" x14ac:dyDescent="0.25">
      <c r="A1056" s="91" t="s">
        <v>33</v>
      </c>
      <c r="B1056" s="92"/>
      <c r="C1056" s="93"/>
      <c r="D1056" s="96"/>
      <c r="E1056" s="98"/>
      <c r="F1056" s="100"/>
    </row>
    <row r="1057" spans="1:6" x14ac:dyDescent="0.25">
      <c r="A1057" s="91" t="s">
        <v>34</v>
      </c>
      <c r="B1057" s="92"/>
      <c r="C1057" s="93"/>
      <c r="D1057" s="96"/>
      <c r="E1057" s="98"/>
      <c r="F1057" s="100"/>
    </row>
    <row r="1058" spans="1:6" x14ac:dyDescent="0.25">
      <c r="A1058" s="91" t="s">
        <v>35</v>
      </c>
      <c r="B1058" s="92"/>
      <c r="C1058" s="93"/>
      <c r="D1058" s="96"/>
      <c r="E1058" s="98"/>
      <c r="F1058" s="100"/>
    </row>
    <row r="1059" spans="1:6" x14ac:dyDescent="0.25">
      <c r="A1059" s="91" t="s">
        <v>121</v>
      </c>
      <c r="B1059" s="92"/>
      <c r="C1059" s="93"/>
      <c r="D1059" s="96"/>
      <c r="E1059" s="98"/>
      <c r="F1059" s="100"/>
    </row>
    <row r="1060" spans="1:6" x14ac:dyDescent="0.25">
      <c r="A1060" s="91" t="s">
        <v>122</v>
      </c>
      <c r="B1060" s="92"/>
      <c r="C1060" s="93"/>
      <c r="D1060" s="96"/>
      <c r="E1060" s="98"/>
      <c r="F1060" s="100"/>
    </row>
    <row r="1061" spans="1:6" x14ac:dyDescent="0.25">
      <c r="A1061" s="91" t="s">
        <v>123</v>
      </c>
      <c r="B1061" s="92"/>
      <c r="C1061" s="93"/>
      <c r="D1061" s="96"/>
      <c r="E1061" s="98"/>
      <c r="F1061" s="100"/>
    </row>
    <row r="1062" spans="1:6" x14ac:dyDescent="0.25">
      <c r="A1062" s="91" t="s">
        <v>124</v>
      </c>
      <c r="B1062" s="92"/>
      <c r="C1062" s="93"/>
      <c r="D1062" s="96"/>
      <c r="E1062" s="98"/>
      <c r="F1062" s="100"/>
    </row>
    <row r="1063" spans="1:6" x14ac:dyDescent="0.25">
      <c r="A1063" s="91" t="s">
        <v>125</v>
      </c>
      <c r="B1063" s="92"/>
      <c r="C1063" s="93"/>
      <c r="D1063" s="96"/>
      <c r="E1063" s="98"/>
      <c r="F1063" s="100"/>
    </row>
    <row r="1064" spans="1:6" x14ac:dyDescent="0.25">
      <c r="A1064" s="91" t="s">
        <v>126</v>
      </c>
      <c r="B1064" s="92"/>
      <c r="C1064" s="93"/>
      <c r="D1064" s="96"/>
      <c r="E1064" s="98"/>
      <c r="F1064" s="100"/>
    </row>
    <row r="1065" spans="1:6" x14ac:dyDescent="0.25">
      <c r="A1065" s="91" t="s">
        <v>127</v>
      </c>
      <c r="B1065" s="92"/>
      <c r="C1065" s="93"/>
      <c r="D1065" s="96"/>
      <c r="E1065" s="98"/>
      <c r="F1065" s="100"/>
    </row>
    <row r="1066" spans="1:6" x14ac:dyDescent="0.25">
      <c r="A1066" s="91" t="s">
        <v>128</v>
      </c>
      <c r="B1066" s="92"/>
      <c r="C1066" s="93"/>
      <c r="D1066" s="96"/>
      <c r="E1066" s="98"/>
      <c r="F1066" s="100"/>
    </row>
    <row r="1067" spans="1:6" x14ac:dyDescent="0.25">
      <c r="A1067" s="91" t="s">
        <v>129</v>
      </c>
      <c r="B1067" s="92"/>
      <c r="C1067" s="93"/>
      <c r="D1067" s="96"/>
      <c r="E1067" s="98"/>
      <c r="F1067" s="100"/>
    </row>
    <row r="1068" spans="1:6" x14ac:dyDescent="0.25">
      <c r="A1068" s="91" t="s">
        <v>130</v>
      </c>
      <c r="B1068" s="92"/>
      <c r="C1068" s="93"/>
      <c r="D1068" s="96"/>
      <c r="E1068" s="98"/>
      <c r="F1068" s="100"/>
    </row>
    <row r="1069" spans="1:6" x14ac:dyDescent="0.25">
      <c r="A1069" s="91" t="s">
        <v>133</v>
      </c>
      <c r="B1069" s="92"/>
      <c r="C1069" s="93"/>
      <c r="D1069" s="96"/>
      <c r="E1069" s="98"/>
      <c r="F1069" s="100"/>
    </row>
    <row r="1070" spans="1:6" x14ac:dyDescent="0.25">
      <c r="A1070" s="91" t="s">
        <v>134</v>
      </c>
      <c r="B1070" s="92"/>
      <c r="C1070" s="93"/>
      <c r="D1070" s="96"/>
      <c r="E1070" s="98"/>
      <c r="F1070" s="100"/>
    </row>
    <row r="1071" spans="1:6" x14ac:dyDescent="0.25">
      <c r="A1071" s="91" t="s">
        <v>135</v>
      </c>
      <c r="B1071" s="92"/>
      <c r="C1071" s="93"/>
      <c r="D1071" s="96"/>
      <c r="E1071" s="98"/>
      <c r="F1071" s="100"/>
    </row>
    <row r="1072" spans="1:6" x14ac:dyDescent="0.25">
      <c r="A1072" s="91" t="s">
        <v>136</v>
      </c>
      <c r="B1072" s="92"/>
      <c r="C1072" s="93"/>
      <c r="D1072" s="96"/>
      <c r="E1072" s="98"/>
      <c r="F1072" s="100"/>
    </row>
    <row r="1073" spans="1:6" x14ac:dyDescent="0.25">
      <c r="A1073" s="91" t="s">
        <v>137</v>
      </c>
      <c r="B1073" s="92"/>
      <c r="C1073" s="93"/>
      <c r="D1073" s="96"/>
      <c r="E1073" s="98"/>
      <c r="F1073" s="100"/>
    </row>
    <row r="1074" spans="1:6" x14ac:dyDescent="0.25">
      <c r="A1074" s="91" t="s">
        <v>138</v>
      </c>
      <c r="B1074" s="92"/>
      <c r="C1074" s="93"/>
      <c r="D1074" s="96"/>
      <c r="E1074" s="98"/>
      <c r="F1074" s="100"/>
    </row>
    <row r="1075" spans="1:6" x14ac:dyDescent="0.25">
      <c r="A1075" s="91" t="s">
        <v>139</v>
      </c>
      <c r="B1075" s="92"/>
      <c r="C1075" s="93"/>
      <c r="D1075" s="96"/>
      <c r="E1075" s="98"/>
      <c r="F1075" s="100"/>
    </row>
    <row r="1076" spans="1:6" x14ac:dyDescent="0.25">
      <c r="A1076" s="91" t="s">
        <v>140</v>
      </c>
      <c r="B1076" s="92"/>
      <c r="C1076" s="93"/>
      <c r="D1076" s="96"/>
      <c r="E1076" s="98"/>
      <c r="F1076" s="100"/>
    </row>
    <row r="1077" spans="1:6" x14ac:dyDescent="0.25">
      <c r="A1077" s="91" t="s">
        <v>141</v>
      </c>
      <c r="B1077" s="92"/>
      <c r="C1077" s="93"/>
      <c r="D1077" s="96"/>
      <c r="E1077" s="98"/>
      <c r="F1077" s="100"/>
    </row>
    <row r="1078" spans="1:6" x14ac:dyDescent="0.25">
      <c r="A1078" s="91" t="s">
        <v>142</v>
      </c>
      <c r="B1078" s="92"/>
      <c r="C1078" s="93"/>
      <c r="D1078" s="96"/>
      <c r="E1078" s="98"/>
      <c r="F1078" s="100"/>
    </row>
    <row r="1079" spans="1:6" x14ac:dyDescent="0.25">
      <c r="A1079" s="91" t="s">
        <v>143</v>
      </c>
      <c r="B1079" s="92"/>
      <c r="C1079" s="93"/>
      <c r="D1079" s="96"/>
      <c r="E1079" s="98"/>
      <c r="F1079" s="100"/>
    </row>
    <row r="1080" spans="1:6" x14ac:dyDescent="0.25">
      <c r="A1080" s="91" t="s">
        <v>144</v>
      </c>
      <c r="B1080" s="92"/>
      <c r="C1080" s="93"/>
      <c r="D1080" s="96"/>
      <c r="E1080" s="98"/>
      <c r="F1080" s="100"/>
    </row>
    <row r="1081" spans="1:6" x14ac:dyDescent="0.25">
      <c r="A1081" s="91" t="s">
        <v>145</v>
      </c>
      <c r="B1081" s="92"/>
      <c r="C1081" s="93"/>
      <c r="D1081" s="96"/>
      <c r="E1081" s="98"/>
      <c r="F1081" s="100"/>
    </row>
    <row r="1082" spans="1:6" x14ac:dyDescent="0.25">
      <c r="A1082" s="91" t="s">
        <v>146</v>
      </c>
      <c r="B1082" s="92"/>
      <c r="C1082" s="93"/>
      <c r="D1082" s="96"/>
      <c r="E1082" s="98"/>
      <c r="F1082" s="100"/>
    </row>
    <row r="1083" spans="1:6" x14ac:dyDescent="0.25">
      <c r="A1083" s="91" t="s">
        <v>147</v>
      </c>
      <c r="B1083" s="92"/>
      <c r="C1083" s="93"/>
      <c r="D1083" s="96"/>
      <c r="E1083" s="98"/>
      <c r="F1083" s="100"/>
    </row>
    <row r="1084" spans="1:6" x14ac:dyDescent="0.25">
      <c r="A1084" s="91" t="s">
        <v>148</v>
      </c>
      <c r="B1084" s="92"/>
      <c r="C1084" s="93"/>
      <c r="D1084" s="96"/>
      <c r="E1084" s="98"/>
      <c r="F1084" s="100"/>
    </row>
    <row r="1085" spans="1:6" x14ac:dyDescent="0.25">
      <c r="A1085" s="91" t="s">
        <v>149</v>
      </c>
      <c r="B1085" s="92"/>
      <c r="C1085" s="93"/>
      <c r="D1085" s="96"/>
      <c r="E1085" s="98"/>
      <c r="F1085" s="100"/>
    </row>
    <row r="1086" spans="1:6" x14ac:dyDescent="0.25">
      <c r="A1086" s="91" t="s">
        <v>150</v>
      </c>
      <c r="B1086" s="92"/>
      <c r="C1086" s="93"/>
      <c r="D1086" s="96"/>
      <c r="E1086" s="98"/>
      <c r="F1086" s="100"/>
    </row>
    <row r="1087" spans="1:6" x14ac:dyDescent="0.25">
      <c r="A1087" s="91" t="s">
        <v>151</v>
      </c>
      <c r="B1087" s="92"/>
      <c r="C1087" s="93"/>
      <c r="D1087" s="96"/>
      <c r="E1087" s="98"/>
      <c r="F1087" s="100"/>
    </row>
    <row r="1088" spans="1:6" s="300" customFormat="1" x14ac:dyDescent="0.25">
      <c r="A1088" s="295" t="s">
        <v>152</v>
      </c>
      <c r="B1088" s="296"/>
      <c r="C1088" s="297"/>
      <c r="D1088" s="298"/>
      <c r="E1088" s="98"/>
      <c r="F1088" s="299"/>
    </row>
    <row r="1089" spans="1:6" x14ac:dyDescent="0.25">
      <c r="A1089" s="91" t="s">
        <v>223</v>
      </c>
      <c r="B1089" s="296"/>
      <c r="C1089" s="297"/>
      <c r="D1089" s="298"/>
      <c r="E1089" s="98"/>
      <c r="F1089" s="299"/>
    </row>
    <row r="1090" spans="1:6" x14ac:dyDescent="0.25">
      <c r="A1090" s="91" t="s">
        <v>224</v>
      </c>
      <c r="B1090" s="296"/>
      <c r="C1090" s="297"/>
      <c r="D1090" s="298"/>
      <c r="E1090" s="98"/>
      <c r="F1090" s="299"/>
    </row>
    <row r="1091" spans="1:6" x14ac:dyDescent="0.25">
      <c r="A1091" s="91" t="s">
        <v>225</v>
      </c>
      <c r="B1091" s="296"/>
      <c r="C1091" s="297"/>
      <c r="D1091" s="298"/>
      <c r="E1091" s="98"/>
      <c r="F1091" s="299"/>
    </row>
    <row r="1092" spans="1:6" x14ac:dyDescent="0.25">
      <c r="A1092" s="91" t="s">
        <v>226</v>
      </c>
      <c r="B1092" s="296"/>
      <c r="C1092" s="297"/>
      <c r="D1092" s="298"/>
      <c r="E1092" s="98"/>
      <c r="F1092" s="299"/>
    </row>
    <row r="1093" spans="1:6" x14ac:dyDescent="0.25">
      <c r="A1093" s="91" t="s">
        <v>227</v>
      </c>
      <c r="B1093" s="296"/>
      <c r="C1093" s="297"/>
      <c r="D1093" s="298"/>
      <c r="E1093" s="98"/>
      <c r="F1093" s="299"/>
    </row>
    <row r="1094" spans="1:6" x14ac:dyDescent="0.25">
      <c r="A1094" s="91" t="s">
        <v>228</v>
      </c>
      <c r="B1094" s="296"/>
      <c r="C1094" s="297"/>
      <c r="D1094" s="298"/>
      <c r="E1094" s="98"/>
      <c r="F1094" s="299"/>
    </row>
    <row r="1095" spans="1:6" x14ac:dyDescent="0.25">
      <c r="A1095" s="91" t="s">
        <v>229</v>
      </c>
      <c r="B1095" s="296"/>
      <c r="C1095" s="297"/>
      <c r="D1095" s="298"/>
      <c r="E1095" s="98"/>
      <c r="F1095" s="299"/>
    </row>
    <row r="1096" spans="1:6" x14ac:dyDescent="0.25">
      <c r="A1096" s="91" t="s">
        <v>230</v>
      </c>
      <c r="B1096" s="296"/>
      <c r="C1096" s="297"/>
      <c r="D1096" s="298"/>
      <c r="E1096" s="98"/>
      <c r="F1096" s="299"/>
    </row>
    <row r="1097" spans="1:6" x14ac:dyDescent="0.25">
      <c r="A1097" s="91" t="s">
        <v>231</v>
      </c>
      <c r="B1097" s="296"/>
      <c r="C1097" s="297"/>
      <c r="D1097" s="298"/>
      <c r="E1097" s="98"/>
      <c r="F1097" s="299"/>
    </row>
    <row r="1098" spans="1:6" x14ac:dyDescent="0.25">
      <c r="A1098" s="91" t="s">
        <v>232</v>
      </c>
      <c r="B1098" s="296"/>
      <c r="C1098" s="297"/>
      <c r="D1098" s="298"/>
      <c r="E1098" s="98"/>
      <c r="F1098" s="299"/>
    </row>
    <row r="1099" spans="1:6" x14ac:dyDescent="0.25">
      <c r="A1099" s="91" t="s">
        <v>233</v>
      </c>
      <c r="B1099" s="296"/>
      <c r="C1099" s="297"/>
      <c r="D1099" s="298"/>
      <c r="E1099" s="98"/>
      <c r="F1099" s="299"/>
    </row>
    <row r="1100" spans="1:6" x14ac:dyDescent="0.25">
      <c r="A1100" s="91" t="s">
        <v>234</v>
      </c>
      <c r="B1100" s="296"/>
      <c r="C1100" s="297"/>
      <c r="D1100" s="298"/>
      <c r="E1100" s="98"/>
      <c r="F1100" s="299"/>
    </row>
    <row r="1101" spans="1:6" x14ac:dyDescent="0.25">
      <c r="A1101" s="91" t="s">
        <v>235</v>
      </c>
      <c r="B1101" s="296"/>
      <c r="C1101" s="297"/>
      <c r="D1101" s="298"/>
      <c r="E1101" s="98"/>
      <c r="F1101" s="299"/>
    </row>
    <row r="1102" spans="1:6" x14ac:dyDescent="0.25">
      <c r="A1102" s="91" t="s">
        <v>236</v>
      </c>
      <c r="B1102" s="296"/>
      <c r="C1102" s="297"/>
      <c r="D1102" s="298"/>
      <c r="E1102" s="98"/>
      <c r="F1102" s="299"/>
    </row>
    <row r="1103" spans="1:6" x14ac:dyDescent="0.25">
      <c r="A1103" s="91" t="s">
        <v>237</v>
      </c>
      <c r="B1103" s="296"/>
      <c r="C1103" s="297"/>
      <c r="D1103" s="298"/>
      <c r="E1103" s="98"/>
      <c r="F1103" s="299"/>
    </row>
    <row r="1104" spans="1:6" x14ac:dyDescent="0.25">
      <c r="A1104" s="91" t="s">
        <v>238</v>
      </c>
      <c r="B1104" s="296"/>
      <c r="C1104" s="297"/>
      <c r="D1104" s="298"/>
      <c r="E1104" s="98"/>
      <c r="F1104" s="299"/>
    </row>
    <row r="1105" spans="1:6" x14ac:dyDescent="0.25">
      <c r="A1105" s="91" t="s">
        <v>239</v>
      </c>
      <c r="B1105" s="296"/>
      <c r="C1105" s="297"/>
      <c r="D1105" s="298"/>
      <c r="E1105" s="98"/>
      <c r="F1105" s="299"/>
    </row>
    <row r="1106" spans="1:6" x14ac:dyDescent="0.25">
      <c r="A1106" s="91" t="s">
        <v>240</v>
      </c>
      <c r="B1106" s="296"/>
      <c r="C1106" s="297"/>
      <c r="D1106" s="298"/>
      <c r="E1106" s="98"/>
      <c r="F1106" s="299"/>
    </row>
    <row r="1107" spans="1:6" x14ac:dyDescent="0.25">
      <c r="A1107" s="91" t="s">
        <v>241</v>
      </c>
      <c r="B1107" s="296"/>
      <c r="C1107" s="297"/>
      <c r="D1107" s="298"/>
      <c r="E1107" s="98"/>
      <c r="F1107" s="299"/>
    </row>
    <row r="1108" spans="1:6" x14ac:dyDescent="0.25">
      <c r="A1108" s="91" t="s">
        <v>242</v>
      </c>
      <c r="B1108" s="296"/>
      <c r="C1108" s="297"/>
      <c r="D1108" s="298"/>
      <c r="E1108" s="98"/>
      <c r="F1108" s="299"/>
    </row>
    <row r="1109" spans="1:6" x14ac:dyDescent="0.25">
      <c r="A1109" s="91" t="s">
        <v>243</v>
      </c>
      <c r="B1109" s="296"/>
      <c r="C1109" s="297"/>
      <c r="D1109" s="298"/>
      <c r="E1109" s="98"/>
      <c r="F1109" s="299"/>
    </row>
    <row r="1110" spans="1:6" x14ac:dyDescent="0.25">
      <c r="A1110" s="91" t="s">
        <v>244</v>
      </c>
      <c r="B1110" s="296"/>
      <c r="C1110" s="297"/>
      <c r="D1110" s="298"/>
      <c r="E1110" s="98"/>
      <c r="F1110" s="299"/>
    </row>
    <row r="1111" spans="1:6" x14ac:dyDescent="0.25">
      <c r="A1111" s="91" t="s">
        <v>245</v>
      </c>
      <c r="B1111" s="296"/>
      <c r="C1111" s="297"/>
      <c r="D1111" s="298"/>
      <c r="E1111" s="98"/>
      <c r="F1111" s="299"/>
    </row>
    <row r="1112" spans="1:6" x14ac:dyDescent="0.25">
      <c r="A1112" s="91" t="s">
        <v>246</v>
      </c>
      <c r="B1112" s="296"/>
      <c r="C1112" s="297"/>
      <c r="D1112" s="298"/>
      <c r="E1112" s="98"/>
      <c r="F1112" s="299"/>
    </row>
    <row r="1113" spans="1:6" x14ac:dyDescent="0.25">
      <c r="A1113" s="91" t="s">
        <v>247</v>
      </c>
      <c r="B1113" s="296"/>
      <c r="C1113" s="297"/>
      <c r="D1113" s="298"/>
      <c r="E1113" s="98"/>
      <c r="F1113" s="299"/>
    </row>
    <row r="1114" spans="1:6" x14ac:dyDescent="0.25">
      <c r="A1114" s="91" t="s">
        <v>248</v>
      </c>
      <c r="B1114" s="296"/>
      <c r="C1114" s="297"/>
      <c r="D1114" s="298"/>
      <c r="E1114" s="98"/>
      <c r="F1114" s="299"/>
    </row>
    <row r="1115" spans="1:6" x14ac:dyDescent="0.25">
      <c r="A1115" s="91" t="s">
        <v>249</v>
      </c>
      <c r="B1115" s="296"/>
      <c r="C1115" s="297"/>
      <c r="D1115" s="298"/>
      <c r="E1115" s="98"/>
      <c r="F1115" s="299"/>
    </row>
    <row r="1116" spans="1:6" x14ac:dyDescent="0.25">
      <c r="A1116" s="91" t="s">
        <v>250</v>
      </c>
      <c r="B1116" s="296"/>
      <c r="C1116" s="297"/>
      <c r="D1116" s="298"/>
      <c r="E1116" s="98"/>
      <c r="F1116" s="299"/>
    </row>
    <row r="1117" spans="1:6" x14ac:dyDescent="0.25">
      <c r="A1117" s="91" t="s">
        <v>251</v>
      </c>
      <c r="B1117" s="296"/>
      <c r="C1117" s="297"/>
      <c r="D1117" s="298"/>
      <c r="E1117" s="98"/>
      <c r="F1117" s="299"/>
    </row>
    <row r="1118" spans="1:6" x14ac:dyDescent="0.25">
      <c r="A1118" s="91" t="s">
        <v>252</v>
      </c>
      <c r="B1118" s="296"/>
      <c r="C1118" s="297"/>
      <c r="D1118" s="298"/>
      <c r="E1118" s="98"/>
      <c r="F1118" s="299"/>
    </row>
    <row r="1119" spans="1:6" x14ac:dyDescent="0.25">
      <c r="A1119" s="91" t="s">
        <v>253</v>
      </c>
      <c r="B1119" s="296"/>
      <c r="C1119" s="297"/>
      <c r="D1119" s="298"/>
      <c r="E1119" s="98"/>
      <c r="F1119" s="299"/>
    </row>
    <row r="1120" spans="1:6" x14ac:dyDescent="0.25">
      <c r="A1120" s="91" t="s">
        <v>254</v>
      </c>
      <c r="B1120" s="296"/>
      <c r="C1120" s="297"/>
      <c r="D1120" s="298"/>
      <c r="E1120" s="98"/>
      <c r="F1120" s="299"/>
    </row>
    <row r="1121" spans="1:6" x14ac:dyDescent="0.25">
      <c r="A1121" s="91" t="s">
        <v>255</v>
      </c>
      <c r="B1121" s="296"/>
      <c r="C1121" s="297"/>
      <c r="D1121" s="298"/>
      <c r="E1121" s="98"/>
      <c r="F1121" s="299"/>
    </row>
    <row r="1122" spans="1:6" x14ac:dyDescent="0.25">
      <c r="A1122" s="91" t="s">
        <v>256</v>
      </c>
      <c r="B1122" s="296"/>
      <c r="C1122" s="297"/>
      <c r="D1122" s="298"/>
      <c r="E1122" s="98"/>
      <c r="F1122" s="299"/>
    </row>
    <row r="1123" spans="1:6" x14ac:dyDescent="0.25">
      <c r="A1123" s="91" t="s">
        <v>257</v>
      </c>
      <c r="B1123" s="296"/>
      <c r="C1123" s="297"/>
      <c r="D1123" s="298"/>
      <c r="E1123" s="98"/>
      <c r="F1123" s="299"/>
    </row>
    <row r="1124" spans="1:6" x14ac:dyDescent="0.25">
      <c r="A1124" s="91" t="s">
        <v>258</v>
      </c>
      <c r="B1124" s="296"/>
      <c r="C1124" s="297"/>
      <c r="D1124" s="298"/>
      <c r="E1124" s="98"/>
      <c r="F1124" s="299"/>
    </row>
    <row r="1125" spans="1:6" x14ac:dyDescent="0.25">
      <c r="A1125" s="91" t="s">
        <v>259</v>
      </c>
      <c r="B1125" s="296"/>
      <c r="C1125" s="297"/>
      <c r="D1125" s="298"/>
      <c r="E1125" s="98"/>
      <c r="F1125" s="299"/>
    </row>
    <row r="1126" spans="1:6" x14ac:dyDescent="0.25">
      <c r="A1126" s="91" t="s">
        <v>260</v>
      </c>
      <c r="B1126" s="296"/>
      <c r="C1126" s="297"/>
      <c r="D1126" s="298"/>
      <c r="E1126" s="98"/>
      <c r="F1126" s="299"/>
    </row>
    <row r="1127" spans="1:6" x14ac:dyDescent="0.25">
      <c r="A1127" s="91" t="s">
        <v>261</v>
      </c>
      <c r="B1127" s="296"/>
      <c r="C1127" s="297"/>
      <c r="D1127" s="298"/>
      <c r="E1127" s="98"/>
      <c r="F1127" s="299"/>
    </row>
    <row r="1128" spans="1:6" x14ac:dyDescent="0.25">
      <c r="A1128" s="295" t="s">
        <v>262</v>
      </c>
      <c r="B1128" s="296"/>
      <c r="C1128" s="297"/>
      <c r="D1128" s="298"/>
      <c r="E1128" s="98"/>
      <c r="F1128" s="299"/>
    </row>
    <row r="1129" spans="1:6" x14ac:dyDescent="0.25">
      <c r="A1129" s="91" t="s">
        <v>263</v>
      </c>
      <c r="B1129" s="296"/>
      <c r="C1129" s="297"/>
      <c r="D1129" s="298"/>
      <c r="E1129" s="98"/>
      <c r="F1129" s="299"/>
    </row>
    <row r="1130" spans="1:6" x14ac:dyDescent="0.25">
      <c r="A1130" s="91" t="s">
        <v>264</v>
      </c>
      <c r="B1130" s="296"/>
      <c r="C1130" s="297"/>
      <c r="D1130" s="298"/>
      <c r="E1130" s="98"/>
      <c r="F1130" s="299"/>
    </row>
    <row r="1131" spans="1:6" x14ac:dyDescent="0.25">
      <c r="A1131" s="91" t="s">
        <v>265</v>
      </c>
      <c r="B1131" s="296"/>
      <c r="C1131" s="297"/>
      <c r="D1131" s="298"/>
      <c r="E1131" s="98"/>
      <c r="F1131" s="299"/>
    </row>
    <row r="1132" spans="1:6" x14ac:dyDescent="0.25">
      <c r="A1132" s="91" t="s">
        <v>266</v>
      </c>
      <c r="B1132" s="296"/>
      <c r="C1132" s="297"/>
      <c r="D1132" s="298"/>
      <c r="E1132" s="98"/>
      <c r="F1132" s="299"/>
    </row>
    <row r="1133" spans="1:6" x14ac:dyDescent="0.25">
      <c r="A1133" s="91" t="s">
        <v>267</v>
      </c>
      <c r="B1133" s="296"/>
      <c r="C1133" s="297"/>
      <c r="D1133" s="298"/>
      <c r="E1133" s="98"/>
      <c r="F1133" s="299"/>
    </row>
    <row r="1134" spans="1:6" x14ac:dyDescent="0.25">
      <c r="A1134" s="91" t="s">
        <v>268</v>
      </c>
      <c r="B1134" s="296"/>
      <c r="C1134" s="297"/>
      <c r="D1134" s="298"/>
      <c r="E1134" s="98"/>
      <c r="F1134" s="299"/>
    </row>
    <row r="1135" spans="1:6" x14ac:dyDescent="0.25">
      <c r="A1135" s="91" t="s">
        <v>269</v>
      </c>
      <c r="B1135" s="296"/>
      <c r="C1135" s="297"/>
      <c r="D1135" s="298"/>
      <c r="E1135" s="98"/>
      <c r="F1135" s="299"/>
    </row>
    <row r="1136" spans="1:6" x14ac:dyDescent="0.25">
      <c r="A1136" s="91" t="s">
        <v>270</v>
      </c>
      <c r="B1136" s="296"/>
      <c r="C1136" s="297"/>
      <c r="D1136" s="298"/>
      <c r="E1136" s="98"/>
      <c r="F1136" s="299"/>
    </row>
    <row r="1137" spans="1:6" x14ac:dyDescent="0.25">
      <c r="A1137" s="91" t="s">
        <v>271</v>
      </c>
      <c r="B1137" s="296"/>
      <c r="C1137" s="297"/>
      <c r="D1137" s="298"/>
      <c r="E1137" s="98"/>
      <c r="F1137" s="299"/>
    </row>
    <row r="1138" spans="1:6" x14ac:dyDescent="0.25">
      <c r="A1138" s="91" t="s">
        <v>272</v>
      </c>
      <c r="B1138" s="296"/>
      <c r="C1138" s="297"/>
      <c r="D1138" s="298"/>
      <c r="E1138" s="98"/>
      <c r="F1138" s="299"/>
    </row>
    <row r="1139" spans="1:6" x14ac:dyDescent="0.25">
      <c r="A1139" s="91" t="s">
        <v>273</v>
      </c>
      <c r="B1139" s="296"/>
      <c r="C1139" s="297"/>
      <c r="D1139" s="298"/>
      <c r="E1139" s="98"/>
      <c r="F1139" s="299"/>
    </row>
    <row r="1140" spans="1:6" x14ac:dyDescent="0.25">
      <c r="A1140" s="91" t="s">
        <v>274</v>
      </c>
      <c r="B1140" s="296"/>
      <c r="C1140" s="297"/>
      <c r="D1140" s="298"/>
      <c r="E1140" s="98"/>
      <c r="F1140" s="299"/>
    </row>
    <row r="1141" spans="1:6" x14ac:dyDescent="0.25">
      <c r="A1141" s="91" t="s">
        <v>275</v>
      </c>
      <c r="B1141" s="296"/>
      <c r="C1141" s="297"/>
      <c r="D1141" s="298"/>
      <c r="E1141" s="98"/>
      <c r="F1141" s="299"/>
    </row>
    <row r="1142" spans="1:6" x14ac:dyDescent="0.25">
      <c r="A1142" s="91" t="s">
        <v>276</v>
      </c>
      <c r="B1142" s="296"/>
      <c r="C1142" s="297"/>
      <c r="D1142" s="298"/>
      <c r="E1142" s="98"/>
      <c r="F1142" s="299"/>
    </row>
    <row r="1143" spans="1:6" x14ac:dyDescent="0.25">
      <c r="A1143" s="91" t="s">
        <v>277</v>
      </c>
      <c r="B1143" s="296"/>
      <c r="C1143" s="297"/>
      <c r="D1143" s="298"/>
      <c r="E1143" s="98"/>
      <c r="F1143" s="299"/>
    </row>
    <row r="1144" spans="1:6" x14ac:dyDescent="0.25">
      <c r="A1144" s="91" t="s">
        <v>278</v>
      </c>
      <c r="B1144" s="296"/>
      <c r="C1144" s="297"/>
      <c r="D1144" s="298"/>
      <c r="E1144" s="98"/>
      <c r="F1144" s="299"/>
    </row>
    <row r="1145" spans="1:6" x14ac:dyDescent="0.25">
      <c r="A1145" s="91" t="s">
        <v>279</v>
      </c>
      <c r="B1145" s="296"/>
      <c r="C1145" s="297"/>
      <c r="D1145" s="298"/>
      <c r="E1145" s="98"/>
      <c r="F1145" s="299"/>
    </row>
    <row r="1146" spans="1:6" x14ac:dyDescent="0.25">
      <c r="A1146" s="91" t="s">
        <v>280</v>
      </c>
      <c r="B1146" s="296"/>
      <c r="C1146" s="297"/>
      <c r="D1146" s="298"/>
      <c r="E1146" s="98"/>
      <c r="F1146" s="299"/>
    </row>
    <row r="1147" spans="1:6" x14ac:dyDescent="0.25">
      <c r="A1147" s="91" t="s">
        <v>281</v>
      </c>
      <c r="B1147" s="296"/>
      <c r="C1147" s="297"/>
      <c r="D1147" s="298"/>
      <c r="E1147" s="98"/>
      <c r="F1147" s="299"/>
    </row>
    <row r="1148" spans="1:6" x14ac:dyDescent="0.25">
      <c r="A1148" s="91" t="s">
        <v>282</v>
      </c>
      <c r="B1148" s="296"/>
      <c r="C1148" s="297"/>
      <c r="D1148" s="298"/>
      <c r="E1148" s="98"/>
      <c r="F1148" s="299"/>
    </row>
    <row r="1149" spans="1:6" s="416" customFormat="1" x14ac:dyDescent="0.25"/>
    <row r="1150" spans="1:6" s="416" customFormat="1" x14ac:dyDescent="0.25">
      <c r="A1150" s="460" t="str">
        <f>N_1!B220</f>
        <v>Kraftwerk 12</v>
      </c>
      <c r="B1150" s="461" t="s">
        <v>66</v>
      </c>
      <c r="C1150" s="462" t="s">
        <v>23</v>
      </c>
      <c r="D1150" s="463" t="s">
        <v>302</v>
      </c>
      <c r="E1150" s="464" t="s">
        <v>42</v>
      </c>
      <c r="F1150" s="465" t="s">
        <v>2</v>
      </c>
    </row>
    <row r="1151" spans="1:6" s="416" customFormat="1" x14ac:dyDescent="0.25">
      <c r="A1151" s="466" t="s">
        <v>215</v>
      </c>
      <c r="B1151" s="467"/>
      <c r="C1151" s="468">
        <f>SUM(C1153:C1252)</f>
        <v>0</v>
      </c>
      <c r="D1151" s="468">
        <f>SUM(D1153:D1252)</f>
        <v>0</v>
      </c>
      <c r="E1151" s="469"/>
      <c r="F1151" s="470"/>
    </row>
    <row r="1152" spans="1:6" s="416" customFormat="1" x14ac:dyDescent="0.25">
      <c r="A1152" s="471"/>
      <c r="B1152" s="467"/>
      <c r="C1152" s="467"/>
      <c r="D1152" s="472"/>
      <c r="E1152" s="469"/>
      <c r="F1152" s="470"/>
    </row>
    <row r="1153" spans="1:6" x14ac:dyDescent="0.25">
      <c r="A1153" s="91" t="s">
        <v>26</v>
      </c>
      <c r="B1153" s="92"/>
      <c r="C1153" s="93">
        <v>0</v>
      </c>
      <c r="D1153" s="96"/>
      <c r="E1153" s="98"/>
      <c r="F1153" s="100"/>
    </row>
    <row r="1154" spans="1:6" x14ac:dyDescent="0.25">
      <c r="A1154" s="91" t="s">
        <v>27</v>
      </c>
      <c r="B1154" s="92"/>
      <c r="C1154" s="93"/>
      <c r="D1154" s="96"/>
      <c r="E1154" s="98"/>
      <c r="F1154" s="100"/>
    </row>
    <row r="1155" spans="1:6" x14ac:dyDescent="0.25">
      <c r="A1155" s="91" t="s">
        <v>28</v>
      </c>
      <c r="B1155" s="92"/>
      <c r="C1155" s="93"/>
      <c r="D1155" s="96"/>
      <c r="E1155" s="98"/>
      <c r="F1155" s="100"/>
    </row>
    <row r="1156" spans="1:6" x14ac:dyDescent="0.25">
      <c r="A1156" s="91" t="s">
        <v>29</v>
      </c>
      <c r="B1156" s="92"/>
      <c r="C1156" s="93"/>
      <c r="D1156" s="96"/>
      <c r="E1156" s="98"/>
      <c r="F1156" s="100"/>
    </row>
    <row r="1157" spans="1:6" x14ac:dyDescent="0.25">
      <c r="A1157" s="91" t="s">
        <v>30</v>
      </c>
      <c r="B1157" s="92"/>
      <c r="C1157" s="93"/>
      <c r="D1157" s="96"/>
      <c r="E1157" s="98"/>
      <c r="F1157" s="100"/>
    </row>
    <row r="1158" spans="1:6" x14ac:dyDescent="0.25">
      <c r="A1158" s="91" t="s">
        <v>31</v>
      </c>
      <c r="B1158" s="92"/>
      <c r="C1158" s="93"/>
      <c r="D1158" s="96"/>
      <c r="E1158" s="98"/>
      <c r="F1158" s="100"/>
    </row>
    <row r="1159" spans="1:6" x14ac:dyDescent="0.25">
      <c r="A1159" s="91" t="s">
        <v>32</v>
      </c>
      <c r="B1159" s="92"/>
      <c r="C1159" s="93"/>
      <c r="D1159" s="96"/>
      <c r="E1159" s="98"/>
      <c r="F1159" s="100"/>
    </row>
    <row r="1160" spans="1:6" x14ac:dyDescent="0.25">
      <c r="A1160" s="91" t="s">
        <v>33</v>
      </c>
      <c r="B1160" s="92"/>
      <c r="C1160" s="93"/>
      <c r="D1160" s="96"/>
      <c r="E1160" s="98"/>
      <c r="F1160" s="100"/>
    </row>
    <row r="1161" spans="1:6" x14ac:dyDescent="0.25">
      <c r="A1161" s="91" t="s">
        <v>34</v>
      </c>
      <c r="B1161" s="92"/>
      <c r="C1161" s="93"/>
      <c r="D1161" s="96"/>
      <c r="E1161" s="98"/>
      <c r="F1161" s="100"/>
    </row>
    <row r="1162" spans="1:6" x14ac:dyDescent="0.25">
      <c r="A1162" s="91" t="s">
        <v>35</v>
      </c>
      <c r="B1162" s="92"/>
      <c r="C1162" s="93"/>
      <c r="D1162" s="96"/>
      <c r="E1162" s="98"/>
      <c r="F1162" s="100"/>
    </row>
    <row r="1163" spans="1:6" x14ac:dyDescent="0.25">
      <c r="A1163" s="91" t="s">
        <v>121</v>
      </c>
      <c r="B1163" s="92"/>
      <c r="C1163" s="93"/>
      <c r="D1163" s="96"/>
      <c r="E1163" s="98"/>
      <c r="F1163" s="100"/>
    </row>
    <row r="1164" spans="1:6" x14ac:dyDescent="0.25">
      <c r="A1164" s="91" t="s">
        <v>122</v>
      </c>
      <c r="B1164" s="92"/>
      <c r="C1164" s="93"/>
      <c r="D1164" s="96"/>
      <c r="E1164" s="98"/>
      <c r="F1164" s="100"/>
    </row>
    <row r="1165" spans="1:6" x14ac:dyDescent="0.25">
      <c r="A1165" s="91" t="s">
        <v>123</v>
      </c>
      <c r="B1165" s="92"/>
      <c r="C1165" s="93"/>
      <c r="D1165" s="96"/>
      <c r="E1165" s="98"/>
      <c r="F1165" s="100"/>
    </row>
    <row r="1166" spans="1:6" x14ac:dyDescent="0.25">
      <c r="A1166" s="91" t="s">
        <v>124</v>
      </c>
      <c r="B1166" s="92"/>
      <c r="C1166" s="93"/>
      <c r="D1166" s="96"/>
      <c r="E1166" s="98"/>
      <c r="F1166" s="100"/>
    </row>
    <row r="1167" spans="1:6" x14ac:dyDescent="0.25">
      <c r="A1167" s="91" t="s">
        <v>125</v>
      </c>
      <c r="B1167" s="92"/>
      <c r="C1167" s="93"/>
      <c r="D1167" s="96"/>
      <c r="E1167" s="98"/>
      <c r="F1167" s="100"/>
    </row>
    <row r="1168" spans="1:6" x14ac:dyDescent="0.25">
      <c r="A1168" s="91" t="s">
        <v>126</v>
      </c>
      <c r="B1168" s="92"/>
      <c r="C1168" s="93"/>
      <c r="D1168" s="96"/>
      <c r="E1168" s="98"/>
      <c r="F1168" s="100"/>
    </row>
    <row r="1169" spans="1:6" x14ac:dyDescent="0.25">
      <c r="A1169" s="91" t="s">
        <v>127</v>
      </c>
      <c r="B1169" s="92"/>
      <c r="C1169" s="93"/>
      <c r="D1169" s="96"/>
      <c r="E1169" s="98"/>
      <c r="F1169" s="100"/>
    </row>
    <row r="1170" spans="1:6" x14ac:dyDescent="0.25">
      <c r="A1170" s="91" t="s">
        <v>128</v>
      </c>
      <c r="B1170" s="92"/>
      <c r="C1170" s="93"/>
      <c r="D1170" s="96"/>
      <c r="E1170" s="98"/>
      <c r="F1170" s="100"/>
    </row>
    <row r="1171" spans="1:6" x14ac:dyDescent="0.25">
      <c r="A1171" s="91" t="s">
        <v>129</v>
      </c>
      <c r="B1171" s="92"/>
      <c r="C1171" s="93"/>
      <c r="D1171" s="96"/>
      <c r="E1171" s="98"/>
      <c r="F1171" s="100"/>
    </row>
    <row r="1172" spans="1:6" x14ac:dyDescent="0.25">
      <c r="A1172" s="91" t="s">
        <v>130</v>
      </c>
      <c r="B1172" s="92"/>
      <c r="C1172" s="93"/>
      <c r="D1172" s="96"/>
      <c r="E1172" s="98"/>
      <c r="F1172" s="100"/>
    </row>
    <row r="1173" spans="1:6" x14ac:dyDescent="0.25">
      <c r="A1173" s="91" t="s">
        <v>133</v>
      </c>
      <c r="B1173" s="92"/>
      <c r="C1173" s="93"/>
      <c r="D1173" s="96"/>
      <c r="E1173" s="98"/>
      <c r="F1173" s="100"/>
    </row>
    <row r="1174" spans="1:6" x14ac:dyDescent="0.25">
      <c r="A1174" s="91" t="s">
        <v>134</v>
      </c>
      <c r="B1174" s="92"/>
      <c r="C1174" s="93"/>
      <c r="D1174" s="96"/>
      <c r="E1174" s="98"/>
      <c r="F1174" s="100"/>
    </row>
    <row r="1175" spans="1:6" x14ac:dyDescent="0.25">
      <c r="A1175" s="91" t="s">
        <v>135</v>
      </c>
      <c r="B1175" s="92"/>
      <c r="C1175" s="93"/>
      <c r="D1175" s="96"/>
      <c r="E1175" s="98"/>
      <c r="F1175" s="100"/>
    </row>
    <row r="1176" spans="1:6" x14ac:dyDescent="0.25">
      <c r="A1176" s="91" t="s">
        <v>136</v>
      </c>
      <c r="B1176" s="92"/>
      <c r="C1176" s="93"/>
      <c r="D1176" s="96"/>
      <c r="E1176" s="98"/>
      <c r="F1176" s="100"/>
    </row>
    <row r="1177" spans="1:6" x14ac:dyDescent="0.25">
      <c r="A1177" s="91" t="s">
        <v>137</v>
      </c>
      <c r="B1177" s="92"/>
      <c r="C1177" s="93"/>
      <c r="D1177" s="96"/>
      <c r="E1177" s="98"/>
      <c r="F1177" s="100"/>
    </row>
    <row r="1178" spans="1:6" x14ac:dyDescent="0.25">
      <c r="A1178" s="91" t="s">
        <v>138</v>
      </c>
      <c r="B1178" s="92"/>
      <c r="C1178" s="93"/>
      <c r="D1178" s="96"/>
      <c r="E1178" s="98"/>
      <c r="F1178" s="100"/>
    </row>
    <row r="1179" spans="1:6" x14ac:dyDescent="0.25">
      <c r="A1179" s="91" t="s">
        <v>139</v>
      </c>
      <c r="B1179" s="92"/>
      <c r="C1179" s="93"/>
      <c r="D1179" s="96"/>
      <c r="E1179" s="98"/>
      <c r="F1179" s="100"/>
    </row>
    <row r="1180" spans="1:6" x14ac:dyDescent="0.25">
      <c r="A1180" s="91" t="s">
        <v>140</v>
      </c>
      <c r="B1180" s="92"/>
      <c r="C1180" s="93"/>
      <c r="D1180" s="96"/>
      <c r="E1180" s="98"/>
      <c r="F1180" s="100"/>
    </row>
    <row r="1181" spans="1:6" x14ac:dyDescent="0.25">
      <c r="A1181" s="91" t="s">
        <v>141</v>
      </c>
      <c r="B1181" s="92"/>
      <c r="C1181" s="93"/>
      <c r="D1181" s="96"/>
      <c r="E1181" s="98"/>
      <c r="F1181" s="100"/>
    </row>
    <row r="1182" spans="1:6" x14ac:dyDescent="0.25">
      <c r="A1182" s="91" t="s">
        <v>142</v>
      </c>
      <c r="B1182" s="92"/>
      <c r="C1182" s="93"/>
      <c r="D1182" s="96"/>
      <c r="E1182" s="98"/>
      <c r="F1182" s="100"/>
    </row>
    <row r="1183" spans="1:6" x14ac:dyDescent="0.25">
      <c r="A1183" s="91" t="s">
        <v>143</v>
      </c>
      <c r="B1183" s="92"/>
      <c r="C1183" s="93"/>
      <c r="D1183" s="96"/>
      <c r="E1183" s="98"/>
      <c r="F1183" s="100"/>
    </row>
    <row r="1184" spans="1:6" x14ac:dyDescent="0.25">
      <c r="A1184" s="91" t="s">
        <v>144</v>
      </c>
      <c r="B1184" s="92"/>
      <c r="C1184" s="93"/>
      <c r="D1184" s="96"/>
      <c r="E1184" s="98"/>
      <c r="F1184" s="100"/>
    </row>
    <row r="1185" spans="1:6" x14ac:dyDescent="0.25">
      <c r="A1185" s="91" t="s">
        <v>145</v>
      </c>
      <c r="B1185" s="92"/>
      <c r="C1185" s="93"/>
      <c r="D1185" s="96"/>
      <c r="E1185" s="98"/>
      <c r="F1185" s="100"/>
    </row>
    <row r="1186" spans="1:6" x14ac:dyDescent="0.25">
      <c r="A1186" s="91" t="s">
        <v>146</v>
      </c>
      <c r="B1186" s="92"/>
      <c r="C1186" s="93"/>
      <c r="D1186" s="96"/>
      <c r="E1186" s="98"/>
      <c r="F1186" s="100"/>
    </row>
    <row r="1187" spans="1:6" x14ac:dyDescent="0.25">
      <c r="A1187" s="91" t="s">
        <v>147</v>
      </c>
      <c r="B1187" s="92"/>
      <c r="C1187" s="93"/>
      <c r="D1187" s="96"/>
      <c r="E1187" s="98"/>
      <c r="F1187" s="100"/>
    </row>
    <row r="1188" spans="1:6" x14ac:dyDescent="0.25">
      <c r="A1188" s="91" t="s">
        <v>148</v>
      </c>
      <c r="B1188" s="92"/>
      <c r="C1188" s="93"/>
      <c r="D1188" s="96"/>
      <c r="E1188" s="98"/>
      <c r="F1188" s="100"/>
    </row>
    <row r="1189" spans="1:6" x14ac:dyDescent="0.25">
      <c r="A1189" s="91" t="s">
        <v>149</v>
      </c>
      <c r="B1189" s="92"/>
      <c r="C1189" s="93"/>
      <c r="D1189" s="96"/>
      <c r="E1189" s="98"/>
      <c r="F1189" s="100"/>
    </row>
    <row r="1190" spans="1:6" x14ac:dyDescent="0.25">
      <c r="A1190" s="91" t="s">
        <v>150</v>
      </c>
      <c r="B1190" s="92"/>
      <c r="C1190" s="93"/>
      <c r="D1190" s="96"/>
      <c r="E1190" s="98"/>
      <c r="F1190" s="100"/>
    </row>
    <row r="1191" spans="1:6" x14ac:dyDescent="0.25">
      <c r="A1191" s="91" t="s">
        <v>151</v>
      </c>
      <c r="B1191" s="92"/>
      <c r="C1191" s="93"/>
      <c r="D1191" s="96"/>
      <c r="E1191" s="98"/>
      <c r="F1191" s="100"/>
    </row>
    <row r="1192" spans="1:6" s="300" customFormat="1" x14ac:dyDescent="0.25">
      <c r="A1192" s="295" t="s">
        <v>152</v>
      </c>
      <c r="B1192" s="296"/>
      <c r="C1192" s="297"/>
      <c r="D1192" s="298"/>
      <c r="E1192" s="98"/>
      <c r="F1192" s="299"/>
    </row>
    <row r="1193" spans="1:6" x14ac:dyDescent="0.25">
      <c r="A1193" s="91" t="s">
        <v>223</v>
      </c>
      <c r="B1193" s="296"/>
      <c r="C1193" s="297"/>
      <c r="D1193" s="298"/>
      <c r="E1193" s="98"/>
      <c r="F1193" s="299"/>
    </row>
    <row r="1194" spans="1:6" x14ac:dyDescent="0.25">
      <c r="A1194" s="91" t="s">
        <v>224</v>
      </c>
      <c r="B1194" s="296"/>
      <c r="C1194" s="297"/>
      <c r="D1194" s="298"/>
      <c r="E1194" s="98"/>
      <c r="F1194" s="299"/>
    </row>
    <row r="1195" spans="1:6" x14ac:dyDescent="0.25">
      <c r="A1195" s="91" t="s">
        <v>225</v>
      </c>
      <c r="B1195" s="296"/>
      <c r="C1195" s="297"/>
      <c r="D1195" s="298"/>
      <c r="E1195" s="98"/>
      <c r="F1195" s="299"/>
    </row>
    <row r="1196" spans="1:6" x14ac:dyDescent="0.25">
      <c r="A1196" s="91" t="s">
        <v>226</v>
      </c>
      <c r="B1196" s="296"/>
      <c r="C1196" s="297"/>
      <c r="D1196" s="298"/>
      <c r="E1196" s="98"/>
      <c r="F1196" s="299"/>
    </row>
    <row r="1197" spans="1:6" x14ac:dyDescent="0.25">
      <c r="A1197" s="91" t="s">
        <v>227</v>
      </c>
      <c r="B1197" s="296"/>
      <c r="C1197" s="297"/>
      <c r="D1197" s="298"/>
      <c r="E1197" s="98"/>
      <c r="F1197" s="299"/>
    </row>
    <row r="1198" spans="1:6" x14ac:dyDescent="0.25">
      <c r="A1198" s="91" t="s">
        <v>228</v>
      </c>
      <c r="B1198" s="296"/>
      <c r="C1198" s="297"/>
      <c r="D1198" s="298"/>
      <c r="E1198" s="98"/>
      <c r="F1198" s="299"/>
    </row>
    <row r="1199" spans="1:6" x14ac:dyDescent="0.25">
      <c r="A1199" s="91" t="s">
        <v>229</v>
      </c>
      <c r="B1199" s="296"/>
      <c r="C1199" s="297"/>
      <c r="D1199" s="298"/>
      <c r="E1199" s="98"/>
      <c r="F1199" s="299"/>
    </row>
    <row r="1200" spans="1:6" x14ac:dyDescent="0.25">
      <c r="A1200" s="91" t="s">
        <v>230</v>
      </c>
      <c r="B1200" s="296"/>
      <c r="C1200" s="297"/>
      <c r="D1200" s="298"/>
      <c r="E1200" s="98"/>
      <c r="F1200" s="299"/>
    </row>
    <row r="1201" spans="1:6" x14ac:dyDescent="0.25">
      <c r="A1201" s="91" t="s">
        <v>231</v>
      </c>
      <c r="B1201" s="296"/>
      <c r="C1201" s="297"/>
      <c r="D1201" s="298"/>
      <c r="E1201" s="98"/>
      <c r="F1201" s="299"/>
    </row>
    <row r="1202" spans="1:6" x14ac:dyDescent="0.25">
      <c r="A1202" s="91" t="s">
        <v>232</v>
      </c>
      <c r="B1202" s="296"/>
      <c r="C1202" s="297"/>
      <c r="D1202" s="298"/>
      <c r="E1202" s="98"/>
      <c r="F1202" s="299"/>
    </row>
    <row r="1203" spans="1:6" x14ac:dyDescent="0.25">
      <c r="A1203" s="91" t="s">
        <v>233</v>
      </c>
      <c r="B1203" s="296"/>
      <c r="C1203" s="297"/>
      <c r="D1203" s="298"/>
      <c r="E1203" s="98"/>
      <c r="F1203" s="299"/>
    </row>
    <row r="1204" spans="1:6" x14ac:dyDescent="0.25">
      <c r="A1204" s="91" t="s">
        <v>234</v>
      </c>
      <c r="B1204" s="296"/>
      <c r="C1204" s="297"/>
      <c r="D1204" s="298"/>
      <c r="E1204" s="98"/>
      <c r="F1204" s="299"/>
    </row>
    <row r="1205" spans="1:6" x14ac:dyDescent="0.25">
      <c r="A1205" s="91" t="s">
        <v>235</v>
      </c>
      <c r="B1205" s="296"/>
      <c r="C1205" s="297"/>
      <c r="D1205" s="298"/>
      <c r="E1205" s="98"/>
      <c r="F1205" s="299"/>
    </row>
    <row r="1206" spans="1:6" x14ac:dyDescent="0.25">
      <c r="A1206" s="91" t="s">
        <v>236</v>
      </c>
      <c r="B1206" s="296"/>
      <c r="C1206" s="297"/>
      <c r="D1206" s="298"/>
      <c r="E1206" s="98"/>
      <c r="F1206" s="299"/>
    </row>
    <row r="1207" spans="1:6" x14ac:dyDescent="0.25">
      <c r="A1207" s="91" t="s">
        <v>237</v>
      </c>
      <c r="B1207" s="296"/>
      <c r="C1207" s="297"/>
      <c r="D1207" s="298"/>
      <c r="E1207" s="98"/>
      <c r="F1207" s="299"/>
    </row>
    <row r="1208" spans="1:6" x14ac:dyDescent="0.25">
      <c r="A1208" s="91" t="s">
        <v>238</v>
      </c>
      <c r="B1208" s="296"/>
      <c r="C1208" s="297"/>
      <c r="D1208" s="298"/>
      <c r="E1208" s="98"/>
      <c r="F1208" s="299"/>
    </row>
    <row r="1209" spans="1:6" x14ac:dyDescent="0.25">
      <c r="A1209" s="91" t="s">
        <v>239</v>
      </c>
      <c r="B1209" s="296"/>
      <c r="C1209" s="297"/>
      <c r="D1209" s="298"/>
      <c r="E1209" s="98"/>
      <c r="F1209" s="299"/>
    </row>
    <row r="1210" spans="1:6" x14ac:dyDescent="0.25">
      <c r="A1210" s="91" t="s">
        <v>240</v>
      </c>
      <c r="B1210" s="296"/>
      <c r="C1210" s="297"/>
      <c r="D1210" s="298"/>
      <c r="E1210" s="98"/>
      <c r="F1210" s="299"/>
    </row>
    <row r="1211" spans="1:6" x14ac:dyDescent="0.25">
      <c r="A1211" s="91" t="s">
        <v>241</v>
      </c>
      <c r="B1211" s="296"/>
      <c r="C1211" s="297"/>
      <c r="D1211" s="298"/>
      <c r="E1211" s="98"/>
      <c r="F1211" s="299"/>
    </row>
    <row r="1212" spans="1:6" x14ac:dyDescent="0.25">
      <c r="A1212" s="91" t="s">
        <v>242</v>
      </c>
      <c r="B1212" s="296"/>
      <c r="C1212" s="297"/>
      <c r="D1212" s="298"/>
      <c r="E1212" s="98"/>
      <c r="F1212" s="299"/>
    </row>
    <row r="1213" spans="1:6" x14ac:dyDescent="0.25">
      <c r="A1213" s="91" t="s">
        <v>243</v>
      </c>
      <c r="B1213" s="296"/>
      <c r="C1213" s="297"/>
      <c r="D1213" s="298"/>
      <c r="E1213" s="98"/>
      <c r="F1213" s="299"/>
    </row>
    <row r="1214" spans="1:6" x14ac:dyDescent="0.25">
      <c r="A1214" s="91" t="s">
        <v>244</v>
      </c>
      <c r="B1214" s="296"/>
      <c r="C1214" s="297"/>
      <c r="D1214" s="298"/>
      <c r="E1214" s="98"/>
      <c r="F1214" s="299"/>
    </row>
    <row r="1215" spans="1:6" x14ac:dyDescent="0.25">
      <c r="A1215" s="91" t="s">
        <v>245</v>
      </c>
      <c r="B1215" s="296"/>
      <c r="C1215" s="297"/>
      <c r="D1215" s="298"/>
      <c r="E1215" s="98"/>
      <c r="F1215" s="299"/>
    </row>
    <row r="1216" spans="1:6" x14ac:dyDescent="0.25">
      <c r="A1216" s="91" t="s">
        <v>246</v>
      </c>
      <c r="B1216" s="296"/>
      <c r="C1216" s="297"/>
      <c r="D1216" s="298"/>
      <c r="E1216" s="98"/>
      <c r="F1216" s="299"/>
    </row>
    <row r="1217" spans="1:6" x14ac:dyDescent="0.25">
      <c r="A1217" s="91" t="s">
        <v>247</v>
      </c>
      <c r="B1217" s="296"/>
      <c r="C1217" s="297"/>
      <c r="D1217" s="298"/>
      <c r="E1217" s="98"/>
      <c r="F1217" s="299"/>
    </row>
    <row r="1218" spans="1:6" x14ac:dyDescent="0.25">
      <c r="A1218" s="91" t="s">
        <v>248</v>
      </c>
      <c r="B1218" s="296"/>
      <c r="C1218" s="297"/>
      <c r="D1218" s="298"/>
      <c r="E1218" s="98"/>
      <c r="F1218" s="299"/>
    </row>
    <row r="1219" spans="1:6" x14ac:dyDescent="0.25">
      <c r="A1219" s="91" t="s">
        <v>249</v>
      </c>
      <c r="B1219" s="296"/>
      <c r="C1219" s="297"/>
      <c r="D1219" s="298"/>
      <c r="E1219" s="98"/>
      <c r="F1219" s="299"/>
    </row>
    <row r="1220" spans="1:6" x14ac:dyDescent="0.25">
      <c r="A1220" s="91" t="s">
        <v>250</v>
      </c>
      <c r="B1220" s="296"/>
      <c r="C1220" s="297"/>
      <c r="D1220" s="298"/>
      <c r="E1220" s="98"/>
      <c r="F1220" s="299"/>
    </row>
    <row r="1221" spans="1:6" x14ac:dyDescent="0.25">
      <c r="A1221" s="91" t="s">
        <v>251</v>
      </c>
      <c r="B1221" s="296"/>
      <c r="C1221" s="297"/>
      <c r="D1221" s="298"/>
      <c r="E1221" s="98"/>
      <c r="F1221" s="299"/>
    </row>
    <row r="1222" spans="1:6" x14ac:dyDescent="0.25">
      <c r="A1222" s="91" t="s">
        <v>252</v>
      </c>
      <c r="B1222" s="296"/>
      <c r="C1222" s="297"/>
      <c r="D1222" s="298"/>
      <c r="E1222" s="98"/>
      <c r="F1222" s="299"/>
    </row>
    <row r="1223" spans="1:6" x14ac:dyDescent="0.25">
      <c r="A1223" s="91" t="s">
        <v>253</v>
      </c>
      <c r="B1223" s="296"/>
      <c r="C1223" s="297"/>
      <c r="D1223" s="298"/>
      <c r="E1223" s="98"/>
      <c r="F1223" s="299"/>
    </row>
    <row r="1224" spans="1:6" x14ac:dyDescent="0.25">
      <c r="A1224" s="91" t="s">
        <v>254</v>
      </c>
      <c r="B1224" s="296"/>
      <c r="C1224" s="297"/>
      <c r="D1224" s="298"/>
      <c r="E1224" s="98"/>
      <c r="F1224" s="299"/>
    </row>
    <row r="1225" spans="1:6" x14ac:dyDescent="0.25">
      <c r="A1225" s="91" t="s">
        <v>255</v>
      </c>
      <c r="B1225" s="296"/>
      <c r="C1225" s="297"/>
      <c r="D1225" s="298"/>
      <c r="E1225" s="98"/>
      <c r="F1225" s="299"/>
    </row>
    <row r="1226" spans="1:6" x14ac:dyDescent="0.25">
      <c r="A1226" s="91" t="s">
        <v>256</v>
      </c>
      <c r="B1226" s="296"/>
      <c r="C1226" s="297"/>
      <c r="D1226" s="298"/>
      <c r="E1226" s="98"/>
      <c r="F1226" s="299"/>
    </row>
    <row r="1227" spans="1:6" x14ac:dyDescent="0.25">
      <c r="A1227" s="91" t="s">
        <v>257</v>
      </c>
      <c r="B1227" s="296"/>
      <c r="C1227" s="297"/>
      <c r="D1227" s="298"/>
      <c r="E1227" s="98"/>
      <c r="F1227" s="299"/>
    </row>
    <row r="1228" spans="1:6" x14ac:dyDescent="0.25">
      <c r="A1228" s="91" t="s">
        <v>258</v>
      </c>
      <c r="B1228" s="296"/>
      <c r="C1228" s="297"/>
      <c r="D1228" s="298"/>
      <c r="E1228" s="98"/>
      <c r="F1228" s="299"/>
    </row>
    <row r="1229" spans="1:6" x14ac:dyDescent="0.25">
      <c r="A1229" s="91" t="s">
        <v>259</v>
      </c>
      <c r="B1229" s="296"/>
      <c r="C1229" s="297"/>
      <c r="D1229" s="298"/>
      <c r="E1229" s="98"/>
      <c r="F1229" s="299"/>
    </row>
    <row r="1230" spans="1:6" x14ac:dyDescent="0.25">
      <c r="A1230" s="91" t="s">
        <v>260</v>
      </c>
      <c r="B1230" s="296"/>
      <c r="C1230" s="297"/>
      <c r="D1230" s="298"/>
      <c r="E1230" s="98"/>
      <c r="F1230" s="299"/>
    </row>
    <row r="1231" spans="1:6" x14ac:dyDescent="0.25">
      <c r="A1231" s="91" t="s">
        <v>261</v>
      </c>
      <c r="B1231" s="296"/>
      <c r="C1231" s="297"/>
      <c r="D1231" s="298"/>
      <c r="E1231" s="98"/>
      <c r="F1231" s="299"/>
    </row>
    <row r="1232" spans="1:6" x14ac:dyDescent="0.25">
      <c r="A1232" s="295" t="s">
        <v>262</v>
      </c>
      <c r="B1232" s="296"/>
      <c r="C1232" s="297"/>
      <c r="D1232" s="298"/>
      <c r="E1232" s="98"/>
      <c r="F1232" s="299"/>
    </row>
    <row r="1233" spans="1:6" x14ac:dyDescent="0.25">
      <c r="A1233" s="91" t="s">
        <v>263</v>
      </c>
      <c r="B1233" s="296"/>
      <c r="C1233" s="297"/>
      <c r="D1233" s="298"/>
      <c r="E1233" s="98"/>
      <c r="F1233" s="299"/>
    </row>
    <row r="1234" spans="1:6" x14ac:dyDescent="0.25">
      <c r="A1234" s="91" t="s">
        <v>264</v>
      </c>
      <c r="B1234" s="296"/>
      <c r="C1234" s="297"/>
      <c r="D1234" s="298"/>
      <c r="E1234" s="98"/>
      <c r="F1234" s="299"/>
    </row>
    <row r="1235" spans="1:6" x14ac:dyDescent="0.25">
      <c r="A1235" s="91" t="s">
        <v>265</v>
      </c>
      <c r="B1235" s="296"/>
      <c r="C1235" s="297"/>
      <c r="D1235" s="298"/>
      <c r="E1235" s="98"/>
      <c r="F1235" s="299"/>
    </row>
    <row r="1236" spans="1:6" x14ac:dyDescent="0.25">
      <c r="A1236" s="91" t="s">
        <v>266</v>
      </c>
      <c r="B1236" s="296"/>
      <c r="C1236" s="297"/>
      <c r="D1236" s="298"/>
      <c r="E1236" s="98"/>
      <c r="F1236" s="299"/>
    </row>
    <row r="1237" spans="1:6" x14ac:dyDescent="0.25">
      <c r="A1237" s="91" t="s">
        <v>267</v>
      </c>
      <c r="B1237" s="296"/>
      <c r="C1237" s="297"/>
      <c r="D1237" s="298"/>
      <c r="E1237" s="98"/>
      <c r="F1237" s="299"/>
    </row>
    <row r="1238" spans="1:6" x14ac:dyDescent="0.25">
      <c r="A1238" s="91" t="s">
        <v>268</v>
      </c>
      <c r="B1238" s="296"/>
      <c r="C1238" s="297"/>
      <c r="D1238" s="298"/>
      <c r="E1238" s="98"/>
      <c r="F1238" s="299"/>
    </row>
    <row r="1239" spans="1:6" x14ac:dyDescent="0.25">
      <c r="A1239" s="91" t="s">
        <v>269</v>
      </c>
      <c r="B1239" s="296"/>
      <c r="C1239" s="297"/>
      <c r="D1239" s="298"/>
      <c r="E1239" s="98"/>
      <c r="F1239" s="299"/>
    </row>
    <row r="1240" spans="1:6" x14ac:dyDescent="0.25">
      <c r="A1240" s="91" t="s">
        <v>270</v>
      </c>
      <c r="B1240" s="296"/>
      <c r="C1240" s="297"/>
      <c r="D1240" s="298"/>
      <c r="E1240" s="98"/>
      <c r="F1240" s="299"/>
    </row>
    <row r="1241" spans="1:6" x14ac:dyDescent="0.25">
      <c r="A1241" s="91" t="s">
        <v>271</v>
      </c>
      <c r="B1241" s="296"/>
      <c r="C1241" s="297"/>
      <c r="D1241" s="298"/>
      <c r="E1241" s="98"/>
      <c r="F1241" s="299"/>
    </row>
    <row r="1242" spans="1:6" x14ac:dyDescent="0.25">
      <c r="A1242" s="91" t="s">
        <v>272</v>
      </c>
      <c r="B1242" s="296"/>
      <c r="C1242" s="297"/>
      <c r="D1242" s="298"/>
      <c r="E1242" s="98"/>
      <c r="F1242" s="299"/>
    </row>
    <row r="1243" spans="1:6" x14ac:dyDescent="0.25">
      <c r="A1243" s="91" t="s">
        <v>273</v>
      </c>
      <c r="B1243" s="296"/>
      <c r="C1243" s="297"/>
      <c r="D1243" s="298"/>
      <c r="E1243" s="98"/>
      <c r="F1243" s="299"/>
    </row>
    <row r="1244" spans="1:6" x14ac:dyDescent="0.25">
      <c r="A1244" s="91" t="s">
        <v>274</v>
      </c>
      <c r="B1244" s="296"/>
      <c r="C1244" s="297"/>
      <c r="D1244" s="298"/>
      <c r="E1244" s="98"/>
      <c r="F1244" s="299"/>
    </row>
    <row r="1245" spans="1:6" x14ac:dyDescent="0.25">
      <c r="A1245" s="91" t="s">
        <v>275</v>
      </c>
      <c r="B1245" s="296"/>
      <c r="C1245" s="297"/>
      <c r="D1245" s="298"/>
      <c r="E1245" s="98"/>
      <c r="F1245" s="299"/>
    </row>
    <row r="1246" spans="1:6" x14ac:dyDescent="0.25">
      <c r="A1246" s="91" t="s">
        <v>276</v>
      </c>
      <c r="B1246" s="296"/>
      <c r="C1246" s="297"/>
      <c r="D1246" s="298"/>
      <c r="E1246" s="98"/>
      <c r="F1246" s="299"/>
    </row>
    <row r="1247" spans="1:6" x14ac:dyDescent="0.25">
      <c r="A1247" s="91" t="s">
        <v>277</v>
      </c>
      <c r="B1247" s="296"/>
      <c r="C1247" s="297"/>
      <c r="D1247" s="298"/>
      <c r="E1247" s="98"/>
      <c r="F1247" s="299"/>
    </row>
    <row r="1248" spans="1:6" x14ac:dyDescent="0.25">
      <c r="A1248" s="91" t="s">
        <v>278</v>
      </c>
      <c r="B1248" s="296"/>
      <c r="C1248" s="297"/>
      <c r="D1248" s="298"/>
      <c r="E1248" s="98"/>
      <c r="F1248" s="299"/>
    </row>
    <row r="1249" spans="1:6" x14ac:dyDescent="0.25">
      <c r="A1249" s="91" t="s">
        <v>279</v>
      </c>
      <c r="B1249" s="296"/>
      <c r="C1249" s="297"/>
      <c r="D1249" s="298"/>
      <c r="E1249" s="98"/>
      <c r="F1249" s="299"/>
    </row>
    <row r="1250" spans="1:6" x14ac:dyDescent="0.25">
      <c r="A1250" s="91" t="s">
        <v>280</v>
      </c>
      <c r="B1250" s="296"/>
      <c r="C1250" s="297"/>
      <c r="D1250" s="298"/>
      <c r="E1250" s="98"/>
      <c r="F1250" s="299"/>
    </row>
    <row r="1251" spans="1:6" x14ac:dyDescent="0.25">
      <c r="A1251" s="91" t="s">
        <v>281</v>
      </c>
      <c r="B1251" s="296"/>
      <c r="C1251" s="297"/>
      <c r="D1251" s="298"/>
      <c r="E1251" s="98"/>
      <c r="F1251" s="299"/>
    </row>
    <row r="1252" spans="1:6" x14ac:dyDescent="0.25">
      <c r="A1252" s="91" t="s">
        <v>282</v>
      </c>
      <c r="B1252" s="296"/>
      <c r="C1252" s="297"/>
      <c r="D1252" s="298"/>
      <c r="E1252" s="98"/>
      <c r="F1252" s="299"/>
    </row>
    <row r="1253" spans="1:6" s="416" customFormat="1" x14ac:dyDescent="0.25"/>
    <row r="1254" spans="1:6" s="416" customFormat="1" x14ac:dyDescent="0.25">
      <c r="A1254" s="460" t="str">
        <f>N_1!B238</f>
        <v>Kraftwerk 13</v>
      </c>
      <c r="B1254" s="461" t="s">
        <v>66</v>
      </c>
      <c r="C1254" s="462" t="s">
        <v>23</v>
      </c>
      <c r="D1254" s="463" t="s">
        <v>302</v>
      </c>
      <c r="E1254" s="464" t="s">
        <v>42</v>
      </c>
      <c r="F1254" s="465" t="s">
        <v>2</v>
      </c>
    </row>
    <row r="1255" spans="1:6" s="416" customFormat="1" x14ac:dyDescent="0.25">
      <c r="A1255" s="466" t="s">
        <v>215</v>
      </c>
      <c r="B1255" s="467"/>
      <c r="C1255" s="468">
        <f>SUM(C1257:C1356)</f>
        <v>0</v>
      </c>
      <c r="D1255" s="468">
        <f>SUM(D1257:D1356)</f>
        <v>0</v>
      </c>
      <c r="E1255" s="469"/>
      <c r="F1255" s="470"/>
    </row>
    <row r="1256" spans="1:6" s="416" customFormat="1" x14ac:dyDescent="0.25">
      <c r="A1256" s="471"/>
      <c r="B1256" s="467"/>
      <c r="C1256" s="467"/>
      <c r="D1256" s="472"/>
      <c r="E1256" s="469"/>
      <c r="F1256" s="470"/>
    </row>
    <row r="1257" spans="1:6" x14ac:dyDescent="0.25">
      <c r="A1257" s="91" t="s">
        <v>26</v>
      </c>
      <c r="B1257" s="92"/>
      <c r="C1257" s="93">
        <v>0</v>
      </c>
      <c r="D1257" s="96"/>
      <c r="E1257" s="98"/>
      <c r="F1257" s="100"/>
    </row>
    <row r="1258" spans="1:6" x14ac:dyDescent="0.25">
      <c r="A1258" s="91" t="s">
        <v>27</v>
      </c>
      <c r="B1258" s="92"/>
      <c r="C1258" s="93"/>
      <c r="D1258" s="96"/>
      <c r="E1258" s="98"/>
      <c r="F1258" s="100"/>
    </row>
    <row r="1259" spans="1:6" x14ac:dyDescent="0.25">
      <c r="A1259" s="91" t="s">
        <v>28</v>
      </c>
      <c r="B1259" s="92"/>
      <c r="C1259" s="93"/>
      <c r="D1259" s="96"/>
      <c r="E1259" s="98"/>
      <c r="F1259" s="100"/>
    </row>
    <row r="1260" spans="1:6" x14ac:dyDescent="0.25">
      <c r="A1260" s="91" t="s">
        <v>29</v>
      </c>
      <c r="B1260" s="92"/>
      <c r="C1260" s="93"/>
      <c r="D1260" s="96"/>
      <c r="E1260" s="98"/>
      <c r="F1260" s="100"/>
    </row>
    <row r="1261" spans="1:6" x14ac:dyDescent="0.25">
      <c r="A1261" s="91" t="s">
        <v>30</v>
      </c>
      <c r="B1261" s="92"/>
      <c r="C1261" s="93"/>
      <c r="D1261" s="96"/>
      <c r="E1261" s="98"/>
      <c r="F1261" s="100"/>
    </row>
    <row r="1262" spans="1:6" x14ac:dyDescent="0.25">
      <c r="A1262" s="91" t="s">
        <v>31</v>
      </c>
      <c r="B1262" s="92"/>
      <c r="C1262" s="93"/>
      <c r="D1262" s="96"/>
      <c r="E1262" s="98"/>
      <c r="F1262" s="100"/>
    </row>
    <row r="1263" spans="1:6" x14ac:dyDescent="0.25">
      <c r="A1263" s="91" t="s">
        <v>32</v>
      </c>
      <c r="B1263" s="92"/>
      <c r="C1263" s="93"/>
      <c r="D1263" s="96"/>
      <c r="E1263" s="98"/>
      <c r="F1263" s="100"/>
    </row>
    <row r="1264" spans="1:6" x14ac:dyDescent="0.25">
      <c r="A1264" s="91" t="s">
        <v>33</v>
      </c>
      <c r="B1264" s="92"/>
      <c r="C1264" s="93"/>
      <c r="D1264" s="96"/>
      <c r="E1264" s="98"/>
      <c r="F1264" s="100"/>
    </row>
    <row r="1265" spans="1:6" x14ac:dyDescent="0.25">
      <c r="A1265" s="91" t="s">
        <v>34</v>
      </c>
      <c r="B1265" s="92"/>
      <c r="C1265" s="93"/>
      <c r="D1265" s="96"/>
      <c r="E1265" s="98"/>
      <c r="F1265" s="100"/>
    </row>
    <row r="1266" spans="1:6" x14ac:dyDescent="0.25">
      <c r="A1266" s="91" t="s">
        <v>35</v>
      </c>
      <c r="B1266" s="92"/>
      <c r="C1266" s="93"/>
      <c r="D1266" s="96"/>
      <c r="E1266" s="98"/>
      <c r="F1266" s="100"/>
    </row>
    <row r="1267" spans="1:6" x14ac:dyDescent="0.25">
      <c r="A1267" s="91" t="s">
        <v>121</v>
      </c>
      <c r="B1267" s="92"/>
      <c r="C1267" s="93"/>
      <c r="D1267" s="96"/>
      <c r="E1267" s="98"/>
      <c r="F1267" s="100"/>
    </row>
    <row r="1268" spans="1:6" x14ac:dyDescent="0.25">
      <c r="A1268" s="91" t="s">
        <v>122</v>
      </c>
      <c r="B1268" s="92"/>
      <c r="C1268" s="93"/>
      <c r="D1268" s="96"/>
      <c r="E1268" s="98"/>
      <c r="F1268" s="100"/>
    </row>
    <row r="1269" spans="1:6" x14ac:dyDescent="0.25">
      <c r="A1269" s="91" t="s">
        <v>123</v>
      </c>
      <c r="B1269" s="92"/>
      <c r="C1269" s="93"/>
      <c r="D1269" s="96"/>
      <c r="E1269" s="98"/>
      <c r="F1269" s="100"/>
    </row>
    <row r="1270" spans="1:6" x14ac:dyDescent="0.25">
      <c r="A1270" s="91" t="s">
        <v>124</v>
      </c>
      <c r="B1270" s="92"/>
      <c r="C1270" s="93"/>
      <c r="D1270" s="96"/>
      <c r="E1270" s="98"/>
      <c r="F1270" s="100"/>
    </row>
    <row r="1271" spans="1:6" x14ac:dyDescent="0.25">
      <c r="A1271" s="91" t="s">
        <v>125</v>
      </c>
      <c r="B1271" s="92"/>
      <c r="C1271" s="93"/>
      <c r="D1271" s="96"/>
      <c r="E1271" s="98"/>
      <c r="F1271" s="100"/>
    </row>
    <row r="1272" spans="1:6" x14ac:dyDescent="0.25">
      <c r="A1272" s="91" t="s">
        <v>126</v>
      </c>
      <c r="B1272" s="92"/>
      <c r="C1272" s="93"/>
      <c r="D1272" s="96"/>
      <c r="E1272" s="98"/>
      <c r="F1272" s="100"/>
    </row>
    <row r="1273" spans="1:6" x14ac:dyDescent="0.25">
      <c r="A1273" s="91" t="s">
        <v>127</v>
      </c>
      <c r="B1273" s="92"/>
      <c r="C1273" s="93"/>
      <c r="D1273" s="96"/>
      <c r="E1273" s="98"/>
      <c r="F1273" s="100"/>
    </row>
    <row r="1274" spans="1:6" x14ac:dyDescent="0.25">
      <c r="A1274" s="91" t="s">
        <v>128</v>
      </c>
      <c r="B1274" s="92"/>
      <c r="C1274" s="93"/>
      <c r="D1274" s="96"/>
      <c r="E1274" s="98"/>
      <c r="F1274" s="100"/>
    </row>
    <row r="1275" spans="1:6" x14ac:dyDescent="0.25">
      <c r="A1275" s="91" t="s">
        <v>129</v>
      </c>
      <c r="B1275" s="92"/>
      <c r="C1275" s="93"/>
      <c r="D1275" s="96"/>
      <c r="E1275" s="98"/>
      <c r="F1275" s="100"/>
    </row>
    <row r="1276" spans="1:6" x14ac:dyDescent="0.25">
      <c r="A1276" s="91" t="s">
        <v>130</v>
      </c>
      <c r="B1276" s="92"/>
      <c r="C1276" s="93"/>
      <c r="D1276" s="96"/>
      <c r="E1276" s="98"/>
      <c r="F1276" s="100"/>
    </row>
    <row r="1277" spans="1:6" x14ac:dyDescent="0.25">
      <c r="A1277" s="91" t="s">
        <v>133</v>
      </c>
      <c r="B1277" s="92"/>
      <c r="C1277" s="93"/>
      <c r="D1277" s="96"/>
      <c r="E1277" s="98"/>
      <c r="F1277" s="100"/>
    </row>
    <row r="1278" spans="1:6" x14ac:dyDescent="0.25">
      <c r="A1278" s="91" t="s">
        <v>134</v>
      </c>
      <c r="B1278" s="92"/>
      <c r="C1278" s="93"/>
      <c r="D1278" s="96"/>
      <c r="E1278" s="98"/>
      <c r="F1278" s="100"/>
    </row>
    <row r="1279" spans="1:6" x14ac:dyDescent="0.25">
      <c r="A1279" s="91" t="s">
        <v>135</v>
      </c>
      <c r="B1279" s="92"/>
      <c r="C1279" s="93"/>
      <c r="D1279" s="96"/>
      <c r="E1279" s="98"/>
      <c r="F1279" s="100"/>
    </row>
    <row r="1280" spans="1:6" x14ac:dyDescent="0.25">
      <c r="A1280" s="91" t="s">
        <v>136</v>
      </c>
      <c r="B1280" s="92"/>
      <c r="C1280" s="93"/>
      <c r="D1280" s="96"/>
      <c r="E1280" s="98"/>
      <c r="F1280" s="100"/>
    </row>
    <row r="1281" spans="1:6" x14ac:dyDescent="0.25">
      <c r="A1281" s="91" t="s">
        <v>137</v>
      </c>
      <c r="B1281" s="92"/>
      <c r="C1281" s="93"/>
      <c r="D1281" s="96"/>
      <c r="E1281" s="98"/>
      <c r="F1281" s="100"/>
    </row>
    <row r="1282" spans="1:6" x14ac:dyDescent="0.25">
      <c r="A1282" s="91" t="s">
        <v>138</v>
      </c>
      <c r="B1282" s="92"/>
      <c r="C1282" s="93"/>
      <c r="D1282" s="96"/>
      <c r="E1282" s="98"/>
      <c r="F1282" s="100"/>
    </row>
    <row r="1283" spans="1:6" x14ac:dyDescent="0.25">
      <c r="A1283" s="91" t="s">
        <v>139</v>
      </c>
      <c r="B1283" s="92"/>
      <c r="C1283" s="93"/>
      <c r="D1283" s="96"/>
      <c r="E1283" s="98"/>
      <c r="F1283" s="100"/>
    </row>
    <row r="1284" spans="1:6" x14ac:dyDescent="0.25">
      <c r="A1284" s="91" t="s">
        <v>140</v>
      </c>
      <c r="B1284" s="92"/>
      <c r="C1284" s="93"/>
      <c r="D1284" s="96"/>
      <c r="E1284" s="98"/>
      <c r="F1284" s="100"/>
    </row>
    <row r="1285" spans="1:6" x14ac:dyDescent="0.25">
      <c r="A1285" s="91" t="s">
        <v>141</v>
      </c>
      <c r="B1285" s="92"/>
      <c r="C1285" s="93"/>
      <c r="D1285" s="96"/>
      <c r="E1285" s="98"/>
      <c r="F1285" s="100"/>
    </row>
    <row r="1286" spans="1:6" x14ac:dyDescent="0.25">
      <c r="A1286" s="91" t="s">
        <v>142</v>
      </c>
      <c r="B1286" s="92"/>
      <c r="C1286" s="93"/>
      <c r="D1286" s="96"/>
      <c r="E1286" s="98"/>
      <c r="F1286" s="100"/>
    </row>
    <row r="1287" spans="1:6" x14ac:dyDescent="0.25">
      <c r="A1287" s="91" t="s">
        <v>143</v>
      </c>
      <c r="B1287" s="92"/>
      <c r="C1287" s="93"/>
      <c r="D1287" s="96"/>
      <c r="E1287" s="98"/>
      <c r="F1287" s="100"/>
    </row>
    <row r="1288" spans="1:6" x14ac:dyDescent="0.25">
      <c r="A1288" s="91" t="s">
        <v>144</v>
      </c>
      <c r="B1288" s="92"/>
      <c r="C1288" s="93"/>
      <c r="D1288" s="96"/>
      <c r="E1288" s="98"/>
      <c r="F1288" s="100"/>
    </row>
    <row r="1289" spans="1:6" x14ac:dyDescent="0.25">
      <c r="A1289" s="91" t="s">
        <v>145</v>
      </c>
      <c r="B1289" s="92"/>
      <c r="C1289" s="93"/>
      <c r="D1289" s="96"/>
      <c r="E1289" s="98"/>
      <c r="F1289" s="100"/>
    </row>
    <row r="1290" spans="1:6" x14ac:dyDescent="0.25">
      <c r="A1290" s="91" t="s">
        <v>146</v>
      </c>
      <c r="B1290" s="92"/>
      <c r="C1290" s="93"/>
      <c r="D1290" s="96"/>
      <c r="E1290" s="98"/>
      <c r="F1290" s="100"/>
    </row>
    <row r="1291" spans="1:6" x14ac:dyDescent="0.25">
      <c r="A1291" s="91" t="s">
        <v>147</v>
      </c>
      <c r="B1291" s="92"/>
      <c r="C1291" s="93"/>
      <c r="D1291" s="96"/>
      <c r="E1291" s="98"/>
      <c r="F1291" s="100"/>
    </row>
    <row r="1292" spans="1:6" x14ac:dyDescent="0.25">
      <c r="A1292" s="91" t="s">
        <v>148</v>
      </c>
      <c r="B1292" s="92"/>
      <c r="C1292" s="93"/>
      <c r="D1292" s="96"/>
      <c r="E1292" s="98"/>
      <c r="F1292" s="100"/>
    </row>
    <row r="1293" spans="1:6" x14ac:dyDescent="0.25">
      <c r="A1293" s="91" t="s">
        <v>149</v>
      </c>
      <c r="B1293" s="92"/>
      <c r="C1293" s="93"/>
      <c r="D1293" s="96"/>
      <c r="E1293" s="98"/>
      <c r="F1293" s="100"/>
    </row>
    <row r="1294" spans="1:6" x14ac:dyDescent="0.25">
      <c r="A1294" s="91" t="s">
        <v>150</v>
      </c>
      <c r="B1294" s="92"/>
      <c r="C1294" s="93"/>
      <c r="D1294" s="96"/>
      <c r="E1294" s="98"/>
      <c r="F1294" s="100"/>
    </row>
    <row r="1295" spans="1:6" x14ac:dyDescent="0.25">
      <c r="A1295" s="91" t="s">
        <v>151</v>
      </c>
      <c r="B1295" s="92"/>
      <c r="C1295" s="93"/>
      <c r="D1295" s="96"/>
      <c r="E1295" s="98"/>
      <c r="F1295" s="100"/>
    </row>
    <row r="1296" spans="1:6" s="300" customFormat="1" x14ac:dyDescent="0.25">
      <c r="A1296" s="295" t="s">
        <v>152</v>
      </c>
      <c r="B1296" s="296"/>
      <c r="C1296" s="297"/>
      <c r="D1296" s="298"/>
      <c r="E1296" s="98"/>
      <c r="F1296" s="299"/>
    </row>
    <row r="1297" spans="1:6" x14ac:dyDescent="0.25">
      <c r="A1297" s="91" t="s">
        <v>223</v>
      </c>
      <c r="B1297" s="296"/>
      <c r="C1297" s="297"/>
      <c r="D1297" s="298"/>
      <c r="E1297" s="98"/>
      <c r="F1297" s="299"/>
    </row>
    <row r="1298" spans="1:6" x14ac:dyDescent="0.25">
      <c r="A1298" s="91" t="s">
        <v>224</v>
      </c>
      <c r="B1298" s="296"/>
      <c r="C1298" s="297"/>
      <c r="D1298" s="298"/>
      <c r="E1298" s="98"/>
      <c r="F1298" s="299"/>
    </row>
    <row r="1299" spans="1:6" x14ac:dyDescent="0.25">
      <c r="A1299" s="91" t="s">
        <v>225</v>
      </c>
      <c r="B1299" s="296"/>
      <c r="C1299" s="297"/>
      <c r="D1299" s="298"/>
      <c r="E1299" s="98"/>
      <c r="F1299" s="299"/>
    </row>
    <row r="1300" spans="1:6" x14ac:dyDescent="0.25">
      <c r="A1300" s="91" t="s">
        <v>226</v>
      </c>
      <c r="B1300" s="296"/>
      <c r="C1300" s="297"/>
      <c r="D1300" s="298"/>
      <c r="E1300" s="98"/>
      <c r="F1300" s="299"/>
    </row>
    <row r="1301" spans="1:6" x14ac:dyDescent="0.25">
      <c r="A1301" s="91" t="s">
        <v>227</v>
      </c>
      <c r="B1301" s="296"/>
      <c r="C1301" s="297"/>
      <c r="D1301" s="298"/>
      <c r="E1301" s="98"/>
      <c r="F1301" s="299"/>
    </row>
    <row r="1302" spans="1:6" x14ac:dyDescent="0.25">
      <c r="A1302" s="91" t="s">
        <v>228</v>
      </c>
      <c r="B1302" s="296"/>
      <c r="C1302" s="297"/>
      <c r="D1302" s="298"/>
      <c r="E1302" s="98"/>
      <c r="F1302" s="299"/>
    </row>
    <row r="1303" spans="1:6" x14ac:dyDescent="0.25">
      <c r="A1303" s="91" t="s">
        <v>229</v>
      </c>
      <c r="B1303" s="296"/>
      <c r="C1303" s="297"/>
      <c r="D1303" s="298"/>
      <c r="E1303" s="98"/>
      <c r="F1303" s="299"/>
    </row>
    <row r="1304" spans="1:6" x14ac:dyDescent="0.25">
      <c r="A1304" s="91" t="s">
        <v>230</v>
      </c>
      <c r="B1304" s="296"/>
      <c r="C1304" s="297"/>
      <c r="D1304" s="298"/>
      <c r="E1304" s="98"/>
      <c r="F1304" s="299"/>
    </row>
    <row r="1305" spans="1:6" x14ac:dyDescent="0.25">
      <c r="A1305" s="91" t="s">
        <v>231</v>
      </c>
      <c r="B1305" s="296"/>
      <c r="C1305" s="297"/>
      <c r="D1305" s="298"/>
      <c r="E1305" s="98"/>
      <c r="F1305" s="299"/>
    </row>
    <row r="1306" spans="1:6" x14ac:dyDescent="0.25">
      <c r="A1306" s="91" t="s">
        <v>232</v>
      </c>
      <c r="B1306" s="296"/>
      <c r="C1306" s="297"/>
      <c r="D1306" s="298"/>
      <c r="E1306" s="98"/>
      <c r="F1306" s="299"/>
    </row>
    <row r="1307" spans="1:6" x14ac:dyDescent="0.25">
      <c r="A1307" s="91" t="s">
        <v>233</v>
      </c>
      <c r="B1307" s="296"/>
      <c r="C1307" s="297"/>
      <c r="D1307" s="298"/>
      <c r="E1307" s="98"/>
      <c r="F1307" s="299"/>
    </row>
    <row r="1308" spans="1:6" x14ac:dyDescent="0.25">
      <c r="A1308" s="91" t="s">
        <v>234</v>
      </c>
      <c r="B1308" s="296"/>
      <c r="C1308" s="297"/>
      <c r="D1308" s="298"/>
      <c r="E1308" s="98"/>
      <c r="F1308" s="299"/>
    </row>
    <row r="1309" spans="1:6" x14ac:dyDescent="0.25">
      <c r="A1309" s="91" t="s">
        <v>235</v>
      </c>
      <c r="B1309" s="296"/>
      <c r="C1309" s="297"/>
      <c r="D1309" s="298"/>
      <c r="E1309" s="98"/>
      <c r="F1309" s="299"/>
    </row>
    <row r="1310" spans="1:6" x14ac:dyDescent="0.25">
      <c r="A1310" s="91" t="s">
        <v>236</v>
      </c>
      <c r="B1310" s="296"/>
      <c r="C1310" s="297"/>
      <c r="D1310" s="298"/>
      <c r="E1310" s="98"/>
      <c r="F1310" s="299"/>
    </row>
    <row r="1311" spans="1:6" x14ac:dyDescent="0.25">
      <c r="A1311" s="91" t="s">
        <v>237</v>
      </c>
      <c r="B1311" s="296"/>
      <c r="C1311" s="297"/>
      <c r="D1311" s="298"/>
      <c r="E1311" s="98"/>
      <c r="F1311" s="299"/>
    </row>
    <row r="1312" spans="1:6" x14ac:dyDescent="0.25">
      <c r="A1312" s="91" t="s">
        <v>238</v>
      </c>
      <c r="B1312" s="296"/>
      <c r="C1312" s="297"/>
      <c r="D1312" s="298"/>
      <c r="E1312" s="98"/>
      <c r="F1312" s="299"/>
    </row>
    <row r="1313" spans="1:6" x14ac:dyDescent="0.25">
      <c r="A1313" s="91" t="s">
        <v>239</v>
      </c>
      <c r="B1313" s="296"/>
      <c r="C1313" s="297"/>
      <c r="D1313" s="298"/>
      <c r="E1313" s="98"/>
      <c r="F1313" s="299"/>
    </row>
    <row r="1314" spans="1:6" x14ac:dyDescent="0.25">
      <c r="A1314" s="91" t="s">
        <v>240</v>
      </c>
      <c r="B1314" s="296"/>
      <c r="C1314" s="297"/>
      <c r="D1314" s="298"/>
      <c r="E1314" s="98"/>
      <c r="F1314" s="299"/>
    </row>
    <row r="1315" spans="1:6" x14ac:dyDescent="0.25">
      <c r="A1315" s="91" t="s">
        <v>241</v>
      </c>
      <c r="B1315" s="296"/>
      <c r="C1315" s="297"/>
      <c r="D1315" s="298"/>
      <c r="E1315" s="98"/>
      <c r="F1315" s="299"/>
    </row>
    <row r="1316" spans="1:6" x14ac:dyDescent="0.25">
      <c r="A1316" s="91" t="s">
        <v>242</v>
      </c>
      <c r="B1316" s="296"/>
      <c r="C1316" s="297"/>
      <c r="D1316" s="298"/>
      <c r="E1316" s="98"/>
      <c r="F1316" s="299"/>
    </row>
    <row r="1317" spans="1:6" x14ac:dyDescent="0.25">
      <c r="A1317" s="91" t="s">
        <v>243</v>
      </c>
      <c r="B1317" s="296"/>
      <c r="C1317" s="297"/>
      <c r="D1317" s="298"/>
      <c r="E1317" s="98"/>
      <c r="F1317" s="299"/>
    </row>
    <row r="1318" spans="1:6" x14ac:dyDescent="0.25">
      <c r="A1318" s="91" t="s">
        <v>244</v>
      </c>
      <c r="B1318" s="296"/>
      <c r="C1318" s="297"/>
      <c r="D1318" s="298"/>
      <c r="E1318" s="98"/>
      <c r="F1318" s="299"/>
    </row>
    <row r="1319" spans="1:6" x14ac:dyDescent="0.25">
      <c r="A1319" s="91" t="s">
        <v>245</v>
      </c>
      <c r="B1319" s="296"/>
      <c r="C1319" s="297"/>
      <c r="D1319" s="298"/>
      <c r="E1319" s="98"/>
      <c r="F1319" s="299"/>
    </row>
    <row r="1320" spans="1:6" x14ac:dyDescent="0.25">
      <c r="A1320" s="91" t="s">
        <v>246</v>
      </c>
      <c r="B1320" s="296"/>
      <c r="C1320" s="297"/>
      <c r="D1320" s="298"/>
      <c r="E1320" s="98"/>
      <c r="F1320" s="299"/>
    </row>
    <row r="1321" spans="1:6" x14ac:dyDescent="0.25">
      <c r="A1321" s="91" t="s">
        <v>247</v>
      </c>
      <c r="B1321" s="296"/>
      <c r="C1321" s="297"/>
      <c r="D1321" s="298"/>
      <c r="E1321" s="98"/>
      <c r="F1321" s="299"/>
    </row>
    <row r="1322" spans="1:6" x14ac:dyDescent="0.25">
      <c r="A1322" s="91" t="s">
        <v>248</v>
      </c>
      <c r="B1322" s="296"/>
      <c r="C1322" s="297"/>
      <c r="D1322" s="298"/>
      <c r="E1322" s="98"/>
      <c r="F1322" s="299"/>
    </row>
    <row r="1323" spans="1:6" x14ac:dyDescent="0.25">
      <c r="A1323" s="91" t="s">
        <v>249</v>
      </c>
      <c r="B1323" s="296"/>
      <c r="C1323" s="297"/>
      <c r="D1323" s="298"/>
      <c r="E1323" s="98"/>
      <c r="F1323" s="299"/>
    </row>
    <row r="1324" spans="1:6" x14ac:dyDescent="0.25">
      <c r="A1324" s="91" t="s">
        <v>250</v>
      </c>
      <c r="B1324" s="296"/>
      <c r="C1324" s="297"/>
      <c r="D1324" s="298"/>
      <c r="E1324" s="98"/>
      <c r="F1324" s="299"/>
    </row>
    <row r="1325" spans="1:6" x14ac:dyDescent="0.25">
      <c r="A1325" s="91" t="s">
        <v>251</v>
      </c>
      <c r="B1325" s="296"/>
      <c r="C1325" s="297"/>
      <c r="D1325" s="298"/>
      <c r="E1325" s="98"/>
      <c r="F1325" s="299"/>
    </row>
    <row r="1326" spans="1:6" x14ac:dyDescent="0.25">
      <c r="A1326" s="91" t="s">
        <v>252</v>
      </c>
      <c r="B1326" s="296"/>
      <c r="C1326" s="297"/>
      <c r="D1326" s="298"/>
      <c r="E1326" s="98"/>
      <c r="F1326" s="299"/>
    </row>
    <row r="1327" spans="1:6" x14ac:dyDescent="0.25">
      <c r="A1327" s="91" t="s">
        <v>253</v>
      </c>
      <c r="B1327" s="296"/>
      <c r="C1327" s="297"/>
      <c r="D1327" s="298"/>
      <c r="E1327" s="98"/>
      <c r="F1327" s="299"/>
    </row>
    <row r="1328" spans="1:6" x14ac:dyDescent="0.25">
      <c r="A1328" s="91" t="s">
        <v>254</v>
      </c>
      <c r="B1328" s="296"/>
      <c r="C1328" s="297"/>
      <c r="D1328" s="298"/>
      <c r="E1328" s="98"/>
      <c r="F1328" s="299"/>
    </row>
    <row r="1329" spans="1:6" x14ac:dyDescent="0.25">
      <c r="A1329" s="91" t="s">
        <v>255</v>
      </c>
      <c r="B1329" s="296"/>
      <c r="C1329" s="297"/>
      <c r="D1329" s="298"/>
      <c r="E1329" s="98"/>
      <c r="F1329" s="299"/>
    </row>
    <row r="1330" spans="1:6" x14ac:dyDescent="0.25">
      <c r="A1330" s="91" t="s">
        <v>256</v>
      </c>
      <c r="B1330" s="296"/>
      <c r="C1330" s="297"/>
      <c r="D1330" s="298"/>
      <c r="E1330" s="98"/>
      <c r="F1330" s="299"/>
    </row>
    <row r="1331" spans="1:6" x14ac:dyDescent="0.25">
      <c r="A1331" s="91" t="s">
        <v>257</v>
      </c>
      <c r="B1331" s="296"/>
      <c r="C1331" s="297"/>
      <c r="D1331" s="298"/>
      <c r="E1331" s="98"/>
      <c r="F1331" s="299"/>
    </row>
    <row r="1332" spans="1:6" x14ac:dyDescent="0.25">
      <c r="A1332" s="91" t="s">
        <v>258</v>
      </c>
      <c r="B1332" s="296"/>
      <c r="C1332" s="297"/>
      <c r="D1332" s="298"/>
      <c r="E1332" s="98"/>
      <c r="F1332" s="299"/>
    </row>
    <row r="1333" spans="1:6" x14ac:dyDescent="0.25">
      <c r="A1333" s="91" t="s">
        <v>259</v>
      </c>
      <c r="B1333" s="296"/>
      <c r="C1333" s="297"/>
      <c r="D1333" s="298"/>
      <c r="E1333" s="98"/>
      <c r="F1333" s="299"/>
    </row>
    <row r="1334" spans="1:6" x14ac:dyDescent="0.25">
      <c r="A1334" s="91" t="s">
        <v>260</v>
      </c>
      <c r="B1334" s="296"/>
      <c r="C1334" s="297"/>
      <c r="D1334" s="298"/>
      <c r="E1334" s="98"/>
      <c r="F1334" s="299"/>
    </row>
    <row r="1335" spans="1:6" x14ac:dyDescent="0.25">
      <c r="A1335" s="91" t="s">
        <v>261</v>
      </c>
      <c r="B1335" s="296"/>
      <c r="C1335" s="297"/>
      <c r="D1335" s="298"/>
      <c r="E1335" s="98"/>
      <c r="F1335" s="299"/>
    </row>
    <row r="1336" spans="1:6" x14ac:dyDescent="0.25">
      <c r="A1336" s="295" t="s">
        <v>262</v>
      </c>
      <c r="B1336" s="296"/>
      <c r="C1336" s="297"/>
      <c r="D1336" s="298"/>
      <c r="E1336" s="98"/>
      <c r="F1336" s="299"/>
    </row>
    <row r="1337" spans="1:6" x14ac:dyDescent="0.25">
      <c r="A1337" s="91" t="s">
        <v>263</v>
      </c>
      <c r="B1337" s="296"/>
      <c r="C1337" s="297"/>
      <c r="D1337" s="298"/>
      <c r="E1337" s="98"/>
      <c r="F1337" s="299"/>
    </row>
    <row r="1338" spans="1:6" x14ac:dyDescent="0.25">
      <c r="A1338" s="91" t="s">
        <v>264</v>
      </c>
      <c r="B1338" s="296"/>
      <c r="C1338" s="297"/>
      <c r="D1338" s="298"/>
      <c r="E1338" s="98"/>
      <c r="F1338" s="299"/>
    </row>
    <row r="1339" spans="1:6" x14ac:dyDescent="0.25">
      <c r="A1339" s="91" t="s">
        <v>265</v>
      </c>
      <c r="B1339" s="296"/>
      <c r="C1339" s="297"/>
      <c r="D1339" s="298"/>
      <c r="E1339" s="98"/>
      <c r="F1339" s="299"/>
    </row>
    <row r="1340" spans="1:6" x14ac:dyDescent="0.25">
      <c r="A1340" s="91" t="s">
        <v>266</v>
      </c>
      <c r="B1340" s="296"/>
      <c r="C1340" s="297"/>
      <c r="D1340" s="298"/>
      <c r="E1340" s="98"/>
      <c r="F1340" s="299"/>
    </row>
    <row r="1341" spans="1:6" x14ac:dyDescent="0.25">
      <c r="A1341" s="91" t="s">
        <v>267</v>
      </c>
      <c r="B1341" s="296"/>
      <c r="C1341" s="297"/>
      <c r="D1341" s="298"/>
      <c r="E1341" s="98"/>
      <c r="F1341" s="299"/>
    </row>
    <row r="1342" spans="1:6" x14ac:dyDescent="0.25">
      <c r="A1342" s="91" t="s">
        <v>268</v>
      </c>
      <c r="B1342" s="296"/>
      <c r="C1342" s="297"/>
      <c r="D1342" s="298"/>
      <c r="E1342" s="98"/>
      <c r="F1342" s="299"/>
    </row>
    <row r="1343" spans="1:6" x14ac:dyDescent="0.25">
      <c r="A1343" s="91" t="s">
        <v>269</v>
      </c>
      <c r="B1343" s="296"/>
      <c r="C1343" s="297"/>
      <c r="D1343" s="298"/>
      <c r="E1343" s="98"/>
      <c r="F1343" s="299"/>
    </row>
    <row r="1344" spans="1:6" x14ac:dyDescent="0.25">
      <c r="A1344" s="91" t="s">
        <v>270</v>
      </c>
      <c r="B1344" s="296"/>
      <c r="C1344" s="297"/>
      <c r="D1344" s="298"/>
      <c r="E1344" s="98"/>
      <c r="F1344" s="299"/>
    </row>
    <row r="1345" spans="1:6" x14ac:dyDescent="0.25">
      <c r="A1345" s="91" t="s">
        <v>271</v>
      </c>
      <c r="B1345" s="296"/>
      <c r="C1345" s="297"/>
      <c r="D1345" s="298"/>
      <c r="E1345" s="98"/>
      <c r="F1345" s="299"/>
    </row>
    <row r="1346" spans="1:6" x14ac:dyDescent="0.25">
      <c r="A1346" s="91" t="s">
        <v>272</v>
      </c>
      <c r="B1346" s="296"/>
      <c r="C1346" s="297"/>
      <c r="D1346" s="298"/>
      <c r="E1346" s="98"/>
      <c r="F1346" s="299"/>
    </row>
    <row r="1347" spans="1:6" x14ac:dyDescent="0.25">
      <c r="A1347" s="91" t="s">
        <v>273</v>
      </c>
      <c r="B1347" s="296"/>
      <c r="C1347" s="297"/>
      <c r="D1347" s="298"/>
      <c r="E1347" s="98"/>
      <c r="F1347" s="299"/>
    </row>
    <row r="1348" spans="1:6" x14ac:dyDescent="0.25">
      <c r="A1348" s="91" t="s">
        <v>274</v>
      </c>
      <c r="B1348" s="296"/>
      <c r="C1348" s="297"/>
      <c r="D1348" s="298"/>
      <c r="E1348" s="98"/>
      <c r="F1348" s="299"/>
    </row>
    <row r="1349" spans="1:6" x14ac:dyDescent="0.25">
      <c r="A1349" s="91" t="s">
        <v>275</v>
      </c>
      <c r="B1349" s="296"/>
      <c r="C1349" s="297"/>
      <c r="D1349" s="298"/>
      <c r="E1349" s="98"/>
      <c r="F1349" s="299"/>
    </row>
    <row r="1350" spans="1:6" x14ac:dyDescent="0.25">
      <c r="A1350" s="91" t="s">
        <v>276</v>
      </c>
      <c r="B1350" s="296"/>
      <c r="C1350" s="297"/>
      <c r="D1350" s="298"/>
      <c r="E1350" s="98"/>
      <c r="F1350" s="299"/>
    </row>
    <row r="1351" spans="1:6" x14ac:dyDescent="0.25">
      <c r="A1351" s="91" t="s">
        <v>277</v>
      </c>
      <c r="B1351" s="296"/>
      <c r="C1351" s="297"/>
      <c r="D1351" s="298"/>
      <c r="E1351" s="98"/>
      <c r="F1351" s="299"/>
    </row>
    <row r="1352" spans="1:6" x14ac:dyDescent="0.25">
      <c r="A1352" s="91" t="s">
        <v>278</v>
      </c>
      <c r="B1352" s="296"/>
      <c r="C1352" s="297"/>
      <c r="D1352" s="298"/>
      <c r="E1352" s="98"/>
      <c r="F1352" s="299"/>
    </row>
    <row r="1353" spans="1:6" x14ac:dyDescent="0.25">
      <c r="A1353" s="91" t="s">
        <v>279</v>
      </c>
      <c r="B1353" s="296"/>
      <c r="C1353" s="297"/>
      <c r="D1353" s="298"/>
      <c r="E1353" s="98"/>
      <c r="F1353" s="299"/>
    </row>
    <row r="1354" spans="1:6" x14ac:dyDescent="0.25">
      <c r="A1354" s="91" t="s">
        <v>280</v>
      </c>
      <c r="B1354" s="296"/>
      <c r="C1354" s="297"/>
      <c r="D1354" s="298"/>
      <c r="E1354" s="98"/>
      <c r="F1354" s="299"/>
    </row>
    <row r="1355" spans="1:6" x14ac:dyDescent="0.25">
      <c r="A1355" s="91" t="s">
        <v>281</v>
      </c>
      <c r="B1355" s="296"/>
      <c r="C1355" s="297"/>
      <c r="D1355" s="298"/>
      <c r="E1355" s="98"/>
      <c r="F1355" s="299"/>
    </row>
    <row r="1356" spans="1:6" x14ac:dyDescent="0.25">
      <c r="A1356" s="91" t="s">
        <v>282</v>
      </c>
      <c r="B1356" s="296"/>
      <c r="C1356" s="297"/>
      <c r="D1356" s="298"/>
      <c r="E1356" s="98"/>
      <c r="F1356" s="299"/>
    </row>
    <row r="1357" spans="1:6" s="416" customFormat="1" x14ac:dyDescent="0.25"/>
    <row r="1358" spans="1:6" s="416" customFormat="1" x14ac:dyDescent="0.25">
      <c r="A1358" s="460" t="str">
        <f>N_1!B256</f>
        <v>Kraftwerk 14</v>
      </c>
      <c r="B1358" s="461" t="s">
        <v>66</v>
      </c>
      <c r="C1358" s="462" t="s">
        <v>23</v>
      </c>
      <c r="D1358" s="463" t="s">
        <v>302</v>
      </c>
      <c r="E1358" s="464" t="s">
        <v>42</v>
      </c>
      <c r="F1358" s="465" t="s">
        <v>2</v>
      </c>
    </row>
    <row r="1359" spans="1:6" s="416" customFormat="1" x14ac:dyDescent="0.25">
      <c r="A1359" s="466" t="s">
        <v>215</v>
      </c>
      <c r="B1359" s="467"/>
      <c r="C1359" s="468">
        <f>SUM(C1361:C1460)</f>
        <v>0</v>
      </c>
      <c r="D1359" s="468">
        <f>SUM(D1361:D1460)</f>
        <v>0</v>
      </c>
      <c r="E1359" s="469"/>
      <c r="F1359" s="470"/>
    </row>
    <row r="1360" spans="1:6" s="416" customFormat="1" x14ac:dyDescent="0.25">
      <c r="A1360" s="471"/>
      <c r="B1360" s="467"/>
      <c r="C1360" s="467"/>
      <c r="D1360" s="472"/>
      <c r="E1360" s="469"/>
      <c r="F1360" s="470"/>
    </row>
    <row r="1361" spans="1:6" x14ac:dyDescent="0.25">
      <c r="A1361" s="91" t="s">
        <v>26</v>
      </c>
      <c r="B1361" s="92"/>
      <c r="C1361" s="93">
        <v>0</v>
      </c>
      <c r="D1361" s="96"/>
      <c r="E1361" s="98"/>
      <c r="F1361" s="100"/>
    </row>
    <row r="1362" spans="1:6" x14ac:dyDescent="0.25">
      <c r="A1362" s="91" t="s">
        <v>27</v>
      </c>
      <c r="B1362" s="92"/>
      <c r="C1362" s="93"/>
      <c r="D1362" s="96"/>
      <c r="E1362" s="98"/>
      <c r="F1362" s="100"/>
    </row>
    <row r="1363" spans="1:6" x14ac:dyDescent="0.25">
      <c r="A1363" s="91" t="s">
        <v>28</v>
      </c>
      <c r="B1363" s="92"/>
      <c r="C1363" s="93"/>
      <c r="D1363" s="96"/>
      <c r="E1363" s="98"/>
      <c r="F1363" s="100"/>
    </row>
    <row r="1364" spans="1:6" x14ac:dyDescent="0.25">
      <c r="A1364" s="91" t="s">
        <v>29</v>
      </c>
      <c r="B1364" s="92"/>
      <c r="C1364" s="93"/>
      <c r="D1364" s="96"/>
      <c r="E1364" s="98"/>
      <c r="F1364" s="100"/>
    </row>
    <row r="1365" spans="1:6" x14ac:dyDescent="0.25">
      <c r="A1365" s="91" t="s">
        <v>30</v>
      </c>
      <c r="B1365" s="92"/>
      <c r="C1365" s="93"/>
      <c r="D1365" s="96"/>
      <c r="E1365" s="98"/>
      <c r="F1365" s="100"/>
    </row>
    <row r="1366" spans="1:6" x14ac:dyDescent="0.25">
      <c r="A1366" s="91" t="s">
        <v>31</v>
      </c>
      <c r="B1366" s="92"/>
      <c r="C1366" s="93"/>
      <c r="D1366" s="96"/>
      <c r="E1366" s="98"/>
      <c r="F1366" s="100"/>
    </row>
    <row r="1367" spans="1:6" x14ac:dyDescent="0.25">
      <c r="A1367" s="91" t="s">
        <v>32</v>
      </c>
      <c r="B1367" s="92"/>
      <c r="C1367" s="93"/>
      <c r="D1367" s="96"/>
      <c r="E1367" s="98"/>
      <c r="F1367" s="100"/>
    </row>
    <row r="1368" spans="1:6" x14ac:dyDescent="0.25">
      <c r="A1368" s="91" t="s">
        <v>33</v>
      </c>
      <c r="B1368" s="92"/>
      <c r="C1368" s="93"/>
      <c r="D1368" s="96"/>
      <c r="E1368" s="98"/>
      <c r="F1368" s="100"/>
    </row>
    <row r="1369" spans="1:6" x14ac:dyDescent="0.25">
      <c r="A1369" s="91" t="s">
        <v>34</v>
      </c>
      <c r="B1369" s="92"/>
      <c r="C1369" s="93"/>
      <c r="D1369" s="96"/>
      <c r="E1369" s="98"/>
      <c r="F1369" s="100"/>
    </row>
    <row r="1370" spans="1:6" x14ac:dyDescent="0.25">
      <c r="A1370" s="91" t="s">
        <v>35</v>
      </c>
      <c r="B1370" s="92"/>
      <c r="C1370" s="93"/>
      <c r="D1370" s="96"/>
      <c r="E1370" s="98"/>
      <c r="F1370" s="100"/>
    </row>
    <row r="1371" spans="1:6" x14ac:dyDescent="0.25">
      <c r="A1371" s="91" t="s">
        <v>121</v>
      </c>
      <c r="B1371" s="92"/>
      <c r="C1371" s="93"/>
      <c r="D1371" s="96"/>
      <c r="E1371" s="98"/>
      <c r="F1371" s="100"/>
    </row>
    <row r="1372" spans="1:6" x14ac:dyDescent="0.25">
      <c r="A1372" s="91" t="s">
        <v>122</v>
      </c>
      <c r="B1372" s="92"/>
      <c r="C1372" s="93"/>
      <c r="D1372" s="96"/>
      <c r="E1372" s="98"/>
      <c r="F1372" s="100"/>
    </row>
    <row r="1373" spans="1:6" x14ac:dyDescent="0.25">
      <c r="A1373" s="91" t="s">
        <v>123</v>
      </c>
      <c r="B1373" s="92"/>
      <c r="C1373" s="93"/>
      <c r="D1373" s="96"/>
      <c r="E1373" s="98"/>
      <c r="F1373" s="100"/>
    </row>
    <row r="1374" spans="1:6" x14ac:dyDescent="0.25">
      <c r="A1374" s="91" t="s">
        <v>124</v>
      </c>
      <c r="B1374" s="92"/>
      <c r="C1374" s="93"/>
      <c r="D1374" s="96"/>
      <c r="E1374" s="98"/>
      <c r="F1374" s="100"/>
    </row>
    <row r="1375" spans="1:6" x14ac:dyDescent="0.25">
      <c r="A1375" s="91" t="s">
        <v>125</v>
      </c>
      <c r="B1375" s="92"/>
      <c r="C1375" s="93"/>
      <c r="D1375" s="96"/>
      <c r="E1375" s="98"/>
      <c r="F1375" s="100"/>
    </row>
    <row r="1376" spans="1:6" x14ac:dyDescent="0.25">
      <c r="A1376" s="91" t="s">
        <v>126</v>
      </c>
      <c r="B1376" s="92"/>
      <c r="C1376" s="93"/>
      <c r="D1376" s="96"/>
      <c r="E1376" s="98"/>
      <c r="F1376" s="100"/>
    </row>
    <row r="1377" spans="1:6" x14ac:dyDescent="0.25">
      <c r="A1377" s="91" t="s">
        <v>127</v>
      </c>
      <c r="B1377" s="92"/>
      <c r="C1377" s="93"/>
      <c r="D1377" s="96"/>
      <c r="E1377" s="98"/>
      <c r="F1377" s="100"/>
    </row>
    <row r="1378" spans="1:6" x14ac:dyDescent="0.25">
      <c r="A1378" s="91" t="s">
        <v>128</v>
      </c>
      <c r="B1378" s="92"/>
      <c r="C1378" s="93"/>
      <c r="D1378" s="96"/>
      <c r="E1378" s="98"/>
      <c r="F1378" s="100"/>
    </row>
    <row r="1379" spans="1:6" x14ac:dyDescent="0.25">
      <c r="A1379" s="91" t="s">
        <v>129</v>
      </c>
      <c r="B1379" s="92"/>
      <c r="C1379" s="93"/>
      <c r="D1379" s="96"/>
      <c r="E1379" s="98"/>
      <c r="F1379" s="100"/>
    </row>
    <row r="1380" spans="1:6" x14ac:dyDescent="0.25">
      <c r="A1380" s="91" t="s">
        <v>130</v>
      </c>
      <c r="B1380" s="92"/>
      <c r="C1380" s="93"/>
      <c r="D1380" s="96"/>
      <c r="E1380" s="98"/>
      <c r="F1380" s="100"/>
    </row>
    <row r="1381" spans="1:6" x14ac:dyDescent="0.25">
      <c r="A1381" s="91" t="s">
        <v>133</v>
      </c>
      <c r="B1381" s="92"/>
      <c r="C1381" s="93"/>
      <c r="D1381" s="96"/>
      <c r="E1381" s="98"/>
      <c r="F1381" s="100"/>
    </row>
    <row r="1382" spans="1:6" x14ac:dyDescent="0.25">
      <c r="A1382" s="91" t="s">
        <v>134</v>
      </c>
      <c r="B1382" s="92"/>
      <c r="C1382" s="93"/>
      <c r="D1382" s="96"/>
      <c r="E1382" s="98"/>
      <c r="F1382" s="100"/>
    </row>
    <row r="1383" spans="1:6" x14ac:dyDescent="0.25">
      <c r="A1383" s="91" t="s">
        <v>135</v>
      </c>
      <c r="B1383" s="92"/>
      <c r="C1383" s="93"/>
      <c r="D1383" s="96"/>
      <c r="E1383" s="98"/>
      <c r="F1383" s="100"/>
    </row>
    <row r="1384" spans="1:6" x14ac:dyDescent="0.25">
      <c r="A1384" s="91" t="s">
        <v>136</v>
      </c>
      <c r="B1384" s="92"/>
      <c r="C1384" s="93"/>
      <c r="D1384" s="96"/>
      <c r="E1384" s="98"/>
      <c r="F1384" s="100"/>
    </row>
    <row r="1385" spans="1:6" x14ac:dyDescent="0.25">
      <c r="A1385" s="91" t="s">
        <v>137</v>
      </c>
      <c r="B1385" s="92"/>
      <c r="C1385" s="93"/>
      <c r="D1385" s="96"/>
      <c r="E1385" s="98"/>
      <c r="F1385" s="100"/>
    </row>
    <row r="1386" spans="1:6" x14ac:dyDescent="0.25">
      <c r="A1386" s="91" t="s">
        <v>138</v>
      </c>
      <c r="B1386" s="92"/>
      <c r="C1386" s="93"/>
      <c r="D1386" s="96"/>
      <c r="E1386" s="98"/>
      <c r="F1386" s="100"/>
    </row>
    <row r="1387" spans="1:6" x14ac:dyDescent="0.25">
      <c r="A1387" s="91" t="s">
        <v>139</v>
      </c>
      <c r="B1387" s="92"/>
      <c r="C1387" s="93"/>
      <c r="D1387" s="96"/>
      <c r="E1387" s="98"/>
      <c r="F1387" s="100"/>
    </row>
    <row r="1388" spans="1:6" x14ac:dyDescent="0.25">
      <c r="A1388" s="91" t="s">
        <v>140</v>
      </c>
      <c r="B1388" s="92"/>
      <c r="C1388" s="93"/>
      <c r="D1388" s="96"/>
      <c r="E1388" s="98"/>
      <c r="F1388" s="100"/>
    </row>
    <row r="1389" spans="1:6" x14ac:dyDescent="0.25">
      <c r="A1389" s="91" t="s">
        <v>141</v>
      </c>
      <c r="B1389" s="92"/>
      <c r="C1389" s="93"/>
      <c r="D1389" s="96"/>
      <c r="E1389" s="98"/>
      <c r="F1389" s="100"/>
    </row>
    <row r="1390" spans="1:6" x14ac:dyDescent="0.25">
      <c r="A1390" s="91" t="s">
        <v>142</v>
      </c>
      <c r="B1390" s="92"/>
      <c r="C1390" s="93"/>
      <c r="D1390" s="96"/>
      <c r="E1390" s="98"/>
      <c r="F1390" s="100"/>
    </row>
    <row r="1391" spans="1:6" x14ac:dyDescent="0.25">
      <c r="A1391" s="91" t="s">
        <v>143</v>
      </c>
      <c r="B1391" s="92"/>
      <c r="C1391" s="93"/>
      <c r="D1391" s="96"/>
      <c r="E1391" s="98"/>
      <c r="F1391" s="100"/>
    </row>
    <row r="1392" spans="1:6" x14ac:dyDescent="0.25">
      <c r="A1392" s="91" t="s">
        <v>144</v>
      </c>
      <c r="B1392" s="92"/>
      <c r="C1392" s="93"/>
      <c r="D1392" s="96"/>
      <c r="E1392" s="98"/>
      <c r="F1392" s="100"/>
    </row>
    <row r="1393" spans="1:6" x14ac:dyDescent="0.25">
      <c r="A1393" s="91" t="s">
        <v>145</v>
      </c>
      <c r="B1393" s="92"/>
      <c r="C1393" s="93"/>
      <c r="D1393" s="96"/>
      <c r="E1393" s="98"/>
      <c r="F1393" s="100"/>
    </row>
    <row r="1394" spans="1:6" x14ac:dyDescent="0.25">
      <c r="A1394" s="91" t="s">
        <v>146</v>
      </c>
      <c r="B1394" s="92"/>
      <c r="C1394" s="93"/>
      <c r="D1394" s="96"/>
      <c r="E1394" s="98"/>
      <c r="F1394" s="100"/>
    </row>
    <row r="1395" spans="1:6" x14ac:dyDescent="0.25">
      <c r="A1395" s="91" t="s">
        <v>147</v>
      </c>
      <c r="B1395" s="92"/>
      <c r="C1395" s="93"/>
      <c r="D1395" s="96"/>
      <c r="E1395" s="98"/>
      <c r="F1395" s="100"/>
    </row>
    <row r="1396" spans="1:6" x14ac:dyDescent="0.25">
      <c r="A1396" s="91" t="s">
        <v>148</v>
      </c>
      <c r="B1396" s="92"/>
      <c r="C1396" s="93"/>
      <c r="D1396" s="96"/>
      <c r="E1396" s="98"/>
      <c r="F1396" s="100"/>
    </row>
    <row r="1397" spans="1:6" x14ac:dyDescent="0.25">
      <c r="A1397" s="91" t="s">
        <v>149</v>
      </c>
      <c r="B1397" s="92"/>
      <c r="C1397" s="93"/>
      <c r="D1397" s="96"/>
      <c r="E1397" s="98"/>
      <c r="F1397" s="100"/>
    </row>
    <row r="1398" spans="1:6" x14ac:dyDescent="0.25">
      <c r="A1398" s="91" t="s">
        <v>150</v>
      </c>
      <c r="B1398" s="92"/>
      <c r="C1398" s="93"/>
      <c r="D1398" s="96"/>
      <c r="E1398" s="98"/>
      <c r="F1398" s="100"/>
    </row>
    <row r="1399" spans="1:6" x14ac:dyDescent="0.25">
      <c r="A1399" s="91" t="s">
        <v>151</v>
      </c>
      <c r="B1399" s="92"/>
      <c r="C1399" s="93"/>
      <c r="D1399" s="96"/>
      <c r="E1399" s="98"/>
      <c r="F1399" s="100"/>
    </row>
    <row r="1400" spans="1:6" s="300" customFormat="1" x14ac:dyDescent="0.25">
      <c r="A1400" s="295" t="s">
        <v>152</v>
      </c>
      <c r="B1400" s="296"/>
      <c r="C1400" s="297"/>
      <c r="D1400" s="298"/>
      <c r="E1400" s="98"/>
      <c r="F1400" s="299"/>
    </row>
    <row r="1401" spans="1:6" x14ac:dyDescent="0.25">
      <c r="A1401" s="91" t="s">
        <v>223</v>
      </c>
      <c r="B1401" s="296"/>
      <c r="C1401" s="297"/>
      <c r="D1401" s="298"/>
      <c r="E1401" s="98"/>
      <c r="F1401" s="299"/>
    </row>
    <row r="1402" spans="1:6" x14ac:dyDescent="0.25">
      <c r="A1402" s="91" t="s">
        <v>224</v>
      </c>
      <c r="B1402" s="296"/>
      <c r="C1402" s="297"/>
      <c r="D1402" s="298"/>
      <c r="E1402" s="98"/>
      <c r="F1402" s="299"/>
    </row>
    <row r="1403" spans="1:6" x14ac:dyDescent="0.25">
      <c r="A1403" s="91" t="s">
        <v>225</v>
      </c>
      <c r="B1403" s="296"/>
      <c r="C1403" s="297"/>
      <c r="D1403" s="298"/>
      <c r="E1403" s="98"/>
      <c r="F1403" s="299"/>
    </row>
    <row r="1404" spans="1:6" x14ac:dyDescent="0.25">
      <c r="A1404" s="91" t="s">
        <v>226</v>
      </c>
      <c r="B1404" s="296"/>
      <c r="C1404" s="297"/>
      <c r="D1404" s="298"/>
      <c r="E1404" s="98"/>
      <c r="F1404" s="299"/>
    </row>
    <row r="1405" spans="1:6" x14ac:dyDescent="0.25">
      <c r="A1405" s="91" t="s">
        <v>227</v>
      </c>
      <c r="B1405" s="296"/>
      <c r="C1405" s="297"/>
      <c r="D1405" s="298"/>
      <c r="E1405" s="98"/>
      <c r="F1405" s="299"/>
    </row>
    <row r="1406" spans="1:6" x14ac:dyDescent="0.25">
      <c r="A1406" s="91" t="s">
        <v>228</v>
      </c>
      <c r="B1406" s="296"/>
      <c r="C1406" s="297"/>
      <c r="D1406" s="298"/>
      <c r="E1406" s="98"/>
      <c r="F1406" s="299"/>
    </row>
    <row r="1407" spans="1:6" x14ac:dyDescent="0.25">
      <c r="A1407" s="91" t="s">
        <v>229</v>
      </c>
      <c r="B1407" s="296"/>
      <c r="C1407" s="297"/>
      <c r="D1407" s="298"/>
      <c r="E1407" s="98"/>
      <c r="F1407" s="299"/>
    </row>
    <row r="1408" spans="1:6" x14ac:dyDescent="0.25">
      <c r="A1408" s="91" t="s">
        <v>230</v>
      </c>
      <c r="B1408" s="296"/>
      <c r="C1408" s="297"/>
      <c r="D1408" s="298"/>
      <c r="E1408" s="98"/>
      <c r="F1408" s="299"/>
    </row>
    <row r="1409" spans="1:6" x14ac:dyDescent="0.25">
      <c r="A1409" s="91" t="s">
        <v>231</v>
      </c>
      <c r="B1409" s="296"/>
      <c r="C1409" s="297"/>
      <c r="D1409" s="298"/>
      <c r="E1409" s="98"/>
      <c r="F1409" s="299"/>
    </row>
    <row r="1410" spans="1:6" x14ac:dyDescent="0.25">
      <c r="A1410" s="91" t="s">
        <v>232</v>
      </c>
      <c r="B1410" s="296"/>
      <c r="C1410" s="297"/>
      <c r="D1410" s="298"/>
      <c r="E1410" s="98"/>
      <c r="F1410" s="299"/>
    </row>
    <row r="1411" spans="1:6" x14ac:dyDescent="0.25">
      <c r="A1411" s="91" t="s">
        <v>233</v>
      </c>
      <c r="B1411" s="296"/>
      <c r="C1411" s="297"/>
      <c r="D1411" s="298"/>
      <c r="E1411" s="98"/>
      <c r="F1411" s="299"/>
    </row>
    <row r="1412" spans="1:6" x14ac:dyDescent="0.25">
      <c r="A1412" s="91" t="s">
        <v>234</v>
      </c>
      <c r="B1412" s="296"/>
      <c r="C1412" s="297"/>
      <c r="D1412" s="298"/>
      <c r="E1412" s="98"/>
      <c r="F1412" s="299"/>
    </row>
    <row r="1413" spans="1:6" x14ac:dyDescent="0.25">
      <c r="A1413" s="91" t="s">
        <v>235</v>
      </c>
      <c r="B1413" s="296"/>
      <c r="C1413" s="297"/>
      <c r="D1413" s="298"/>
      <c r="E1413" s="98"/>
      <c r="F1413" s="299"/>
    </row>
    <row r="1414" spans="1:6" x14ac:dyDescent="0.25">
      <c r="A1414" s="91" t="s">
        <v>236</v>
      </c>
      <c r="B1414" s="296"/>
      <c r="C1414" s="297"/>
      <c r="D1414" s="298"/>
      <c r="E1414" s="98"/>
      <c r="F1414" s="299"/>
    </row>
    <row r="1415" spans="1:6" x14ac:dyDescent="0.25">
      <c r="A1415" s="91" t="s">
        <v>237</v>
      </c>
      <c r="B1415" s="296"/>
      <c r="C1415" s="297"/>
      <c r="D1415" s="298"/>
      <c r="E1415" s="98"/>
      <c r="F1415" s="299"/>
    </row>
    <row r="1416" spans="1:6" x14ac:dyDescent="0.25">
      <c r="A1416" s="91" t="s">
        <v>238</v>
      </c>
      <c r="B1416" s="296"/>
      <c r="C1416" s="297"/>
      <c r="D1416" s="298"/>
      <c r="E1416" s="98"/>
      <c r="F1416" s="299"/>
    </row>
    <row r="1417" spans="1:6" x14ac:dyDescent="0.25">
      <c r="A1417" s="91" t="s">
        <v>239</v>
      </c>
      <c r="B1417" s="296"/>
      <c r="C1417" s="297"/>
      <c r="D1417" s="298"/>
      <c r="E1417" s="98"/>
      <c r="F1417" s="299"/>
    </row>
    <row r="1418" spans="1:6" x14ac:dyDescent="0.25">
      <c r="A1418" s="91" t="s">
        <v>240</v>
      </c>
      <c r="B1418" s="296"/>
      <c r="C1418" s="297"/>
      <c r="D1418" s="298"/>
      <c r="E1418" s="98"/>
      <c r="F1418" s="299"/>
    </row>
    <row r="1419" spans="1:6" x14ac:dyDescent="0.25">
      <c r="A1419" s="91" t="s">
        <v>241</v>
      </c>
      <c r="B1419" s="296"/>
      <c r="C1419" s="297"/>
      <c r="D1419" s="298"/>
      <c r="E1419" s="98"/>
      <c r="F1419" s="299"/>
    </row>
    <row r="1420" spans="1:6" x14ac:dyDescent="0.25">
      <c r="A1420" s="91" t="s">
        <v>242</v>
      </c>
      <c r="B1420" s="296"/>
      <c r="C1420" s="297"/>
      <c r="D1420" s="298"/>
      <c r="E1420" s="98"/>
      <c r="F1420" s="299"/>
    </row>
    <row r="1421" spans="1:6" x14ac:dyDescent="0.25">
      <c r="A1421" s="91" t="s">
        <v>243</v>
      </c>
      <c r="B1421" s="296"/>
      <c r="C1421" s="297"/>
      <c r="D1421" s="298"/>
      <c r="E1421" s="98"/>
      <c r="F1421" s="299"/>
    </row>
    <row r="1422" spans="1:6" x14ac:dyDescent="0.25">
      <c r="A1422" s="91" t="s">
        <v>244</v>
      </c>
      <c r="B1422" s="296"/>
      <c r="C1422" s="297"/>
      <c r="D1422" s="298"/>
      <c r="E1422" s="98"/>
      <c r="F1422" s="299"/>
    </row>
    <row r="1423" spans="1:6" x14ac:dyDescent="0.25">
      <c r="A1423" s="91" t="s">
        <v>245</v>
      </c>
      <c r="B1423" s="296"/>
      <c r="C1423" s="297"/>
      <c r="D1423" s="298"/>
      <c r="E1423" s="98"/>
      <c r="F1423" s="299"/>
    </row>
    <row r="1424" spans="1:6" x14ac:dyDescent="0.25">
      <c r="A1424" s="91" t="s">
        <v>246</v>
      </c>
      <c r="B1424" s="296"/>
      <c r="C1424" s="297"/>
      <c r="D1424" s="298"/>
      <c r="E1424" s="98"/>
      <c r="F1424" s="299"/>
    </row>
    <row r="1425" spans="1:6" x14ac:dyDescent="0.25">
      <c r="A1425" s="91" t="s">
        <v>247</v>
      </c>
      <c r="B1425" s="296"/>
      <c r="C1425" s="297"/>
      <c r="D1425" s="298"/>
      <c r="E1425" s="98"/>
      <c r="F1425" s="299"/>
    </row>
    <row r="1426" spans="1:6" x14ac:dyDescent="0.25">
      <c r="A1426" s="91" t="s">
        <v>248</v>
      </c>
      <c r="B1426" s="296"/>
      <c r="C1426" s="297"/>
      <c r="D1426" s="298"/>
      <c r="E1426" s="98"/>
      <c r="F1426" s="299"/>
    </row>
    <row r="1427" spans="1:6" x14ac:dyDescent="0.25">
      <c r="A1427" s="91" t="s">
        <v>249</v>
      </c>
      <c r="B1427" s="296"/>
      <c r="C1427" s="297"/>
      <c r="D1427" s="298"/>
      <c r="E1427" s="98"/>
      <c r="F1427" s="299"/>
    </row>
    <row r="1428" spans="1:6" x14ac:dyDescent="0.25">
      <c r="A1428" s="91" t="s">
        <v>250</v>
      </c>
      <c r="B1428" s="296"/>
      <c r="C1428" s="297"/>
      <c r="D1428" s="298"/>
      <c r="E1428" s="98"/>
      <c r="F1428" s="299"/>
    </row>
    <row r="1429" spans="1:6" x14ac:dyDescent="0.25">
      <c r="A1429" s="91" t="s">
        <v>251</v>
      </c>
      <c r="B1429" s="296"/>
      <c r="C1429" s="297"/>
      <c r="D1429" s="298"/>
      <c r="E1429" s="98"/>
      <c r="F1429" s="299"/>
    </row>
    <row r="1430" spans="1:6" x14ac:dyDescent="0.25">
      <c r="A1430" s="91" t="s">
        <v>252</v>
      </c>
      <c r="B1430" s="296"/>
      <c r="C1430" s="297"/>
      <c r="D1430" s="298"/>
      <c r="E1430" s="98"/>
      <c r="F1430" s="299"/>
    </row>
    <row r="1431" spans="1:6" x14ac:dyDescent="0.25">
      <c r="A1431" s="91" t="s">
        <v>253</v>
      </c>
      <c r="B1431" s="296"/>
      <c r="C1431" s="297"/>
      <c r="D1431" s="298"/>
      <c r="E1431" s="98"/>
      <c r="F1431" s="299"/>
    </row>
    <row r="1432" spans="1:6" x14ac:dyDescent="0.25">
      <c r="A1432" s="91" t="s">
        <v>254</v>
      </c>
      <c r="B1432" s="296"/>
      <c r="C1432" s="297"/>
      <c r="D1432" s="298"/>
      <c r="E1432" s="98"/>
      <c r="F1432" s="299"/>
    </row>
    <row r="1433" spans="1:6" x14ac:dyDescent="0.25">
      <c r="A1433" s="91" t="s">
        <v>255</v>
      </c>
      <c r="B1433" s="296"/>
      <c r="C1433" s="297"/>
      <c r="D1433" s="298"/>
      <c r="E1433" s="98"/>
      <c r="F1433" s="299"/>
    </row>
    <row r="1434" spans="1:6" x14ac:dyDescent="0.25">
      <c r="A1434" s="91" t="s">
        <v>256</v>
      </c>
      <c r="B1434" s="296"/>
      <c r="C1434" s="297"/>
      <c r="D1434" s="298"/>
      <c r="E1434" s="98"/>
      <c r="F1434" s="299"/>
    </row>
    <row r="1435" spans="1:6" x14ac:dyDescent="0.25">
      <c r="A1435" s="91" t="s">
        <v>257</v>
      </c>
      <c r="B1435" s="296"/>
      <c r="C1435" s="297"/>
      <c r="D1435" s="298"/>
      <c r="E1435" s="98"/>
      <c r="F1435" s="299"/>
    </row>
    <row r="1436" spans="1:6" x14ac:dyDescent="0.25">
      <c r="A1436" s="91" t="s">
        <v>258</v>
      </c>
      <c r="B1436" s="296"/>
      <c r="C1436" s="297"/>
      <c r="D1436" s="298"/>
      <c r="E1436" s="98"/>
      <c r="F1436" s="299"/>
    </row>
    <row r="1437" spans="1:6" x14ac:dyDescent="0.25">
      <c r="A1437" s="91" t="s">
        <v>259</v>
      </c>
      <c r="B1437" s="296"/>
      <c r="C1437" s="297"/>
      <c r="D1437" s="298"/>
      <c r="E1437" s="98"/>
      <c r="F1437" s="299"/>
    </row>
    <row r="1438" spans="1:6" x14ac:dyDescent="0.25">
      <c r="A1438" s="91" t="s">
        <v>260</v>
      </c>
      <c r="B1438" s="296"/>
      <c r="C1438" s="297"/>
      <c r="D1438" s="298"/>
      <c r="E1438" s="98"/>
      <c r="F1438" s="299"/>
    </row>
    <row r="1439" spans="1:6" x14ac:dyDescent="0.25">
      <c r="A1439" s="91" t="s">
        <v>261</v>
      </c>
      <c r="B1439" s="296"/>
      <c r="C1439" s="297"/>
      <c r="D1439" s="298"/>
      <c r="E1439" s="98"/>
      <c r="F1439" s="299"/>
    </row>
    <row r="1440" spans="1:6" x14ac:dyDescent="0.25">
      <c r="A1440" s="295" t="s">
        <v>262</v>
      </c>
      <c r="B1440" s="296"/>
      <c r="C1440" s="297"/>
      <c r="D1440" s="298"/>
      <c r="E1440" s="98"/>
      <c r="F1440" s="299"/>
    </row>
    <row r="1441" spans="1:6" x14ac:dyDescent="0.25">
      <c r="A1441" s="91" t="s">
        <v>263</v>
      </c>
      <c r="B1441" s="296"/>
      <c r="C1441" s="297"/>
      <c r="D1441" s="298"/>
      <c r="E1441" s="98"/>
      <c r="F1441" s="299"/>
    </row>
    <row r="1442" spans="1:6" x14ac:dyDescent="0.25">
      <c r="A1442" s="91" t="s">
        <v>264</v>
      </c>
      <c r="B1442" s="296"/>
      <c r="C1442" s="297"/>
      <c r="D1442" s="298"/>
      <c r="E1442" s="98"/>
      <c r="F1442" s="299"/>
    </row>
    <row r="1443" spans="1:6" x14ac:dyDescent="0.25">
      <c r="A1443" s="91" t="s">
        <v>265</v>
      </c>
      <c r="B1443" s="296"/>
      <c r="C1443" s="297"/>
      <c r="D1443" s="298"/>
      <c r="E1443" s="98"/>
      <c r="F1443" s="299"/>
    </row>
    <row r="1444" spans="1:6" x14ac:dyDescent="0.25">
      <c r="A1444" s="91" t="s">
        <v>266</v>
      </c>
      <c r="B1444" s="296"/>
      <c r="C1444" s="297"/>
      <c r="D1444" s="298"/>
      <c r="E1444" s="98"/>
      <c r="F1444" s="299"/>
    </row>
    <row r="1445" spans="1:6" x14ac:dyDescent="0.25">
      <c r="A1445" s="91" t="s">
        <v>267</v>
      </c>
      <c r="B1445" s="296"/>
      <c r="C1445" s="297"/>
      <c r="D1445" s="298"/>
      <c r="E1445" s="98"/>
      <c r="F1445" s="299"/>
    </row>
    <row r="1446" spans="1:6" x14ac:dyDescent="0.25">
      <c r="A1446" s="91" t="s">
        <v>268</v>
      </c>
      <c r="B1446" s="296"/>
      <c r="C1446" s="297"/>
      <c r="D1446" s="298"/>
      <c r="E1446" s="98"/>
      <c r="F1446" s="299"/>
    </row>
    <row r="1447" spans="1:6" x14ac:dyDescent="0.25">
      <c r="A1447" s="91" t="s">
        <v>269</v>
      </c>
      <c r="B1447" s="296"/>
      <c r="C1447" s="297"/>
      <c r="D1447" s="298"/>
      <c r="E1447" s="98"/>
      <c r="F1447" s="299"/>
    </row>
    <row r="1448" spans="1:6" x14ac:dyDescent="0.25">
      <c r="A1448" s="91" t="s">
        <v>270</v>
      </c>
      <c r="B1448" s="296"/>
      <c r="C1448" s="297"/>
      <c r="D1448" s="298"/>
      <c r="E1448" s="98"/>
      <c r="F1448" s="299"/>
    </row>
    <row r="1449" spans="1:6" x14ac:dyDescent="0.25">
      <c r="A1449" s="91" t="s">
        <v>271</v>
      </c>
      <c r="B1449" s="296"/>
      <c r="C1449" s="297"/>
      <c r="D1449" s="298"/>
      <c r="E1449" s="98"/>
      <c r="F1449" s="299"/>
    </row>
    <row r="1450" spans="1:6" x14ac:dyDescent="0.25">
      <c r="A1450" s="91" t="s">
        <v>272</v>
      </c>
      <c r="B1450" s="296"/>
      <c r="C1450" s="297"/>
      <c r="D1450" s="298"/>
      <c r="E1450" s="98"/>
      <c r="F1450" s="299"/>
    </row>
    <row r="1451" spans="1:6" x14ac:dyDescent="0.25">
      <c r="A1451" s="91" t="s">
        <v>273</v>
      </c>
      <c r="B1451" s="296"/>
      <c r="C1451" s="297"/>
      <c r="D1451" s="298"/>
      <c r="E1451" s="98"/>
      <c r="F1451" s="299"/>
    </row>
    <row r="1452" spans="1:6" x14ac:dyDescent="0.25">
      <c r="A1452" s="91" t="s">
        <v>274</v>
      </c>
      <c r="B1452" s="296"/>
      <c r="C1452" s="297"/>
      <c r="D1452" s="298"/>
      <c r="E1452" s="98"/>
      <c r="F1452" s="299"/>
    </row>
    <row r="1453" spans="1:6" x14ac:dyDescent="0.25">
      <c r="A1453" s="91" t="s">
        <v>275</v>
      </c>
      <c r="B1453" s="296"/>
      <c r="C1453" s="297"/>
      <c r="D1453" s="298"/>
      <c r="E1453" s="98"/>
      <c r="F1453" s="299"/>
    </row>
    <row r="1454" spans="1:6" x14ac:dyDescent="0.25">
      <c r="A1454" s="91" t="s">
        <v>276</v>
      </c>
      <c r="B1454" s="296"/>
      <c r="C1454" s="297"/>
      <c r="D1454" s="298"/>
      <c r="E1454" s="98"/>
      <c r="F1454" s="299"/>
    </row>
    <row r="1455" spans="1:6" x14ac:dyDescent="0.25">
      <c r="A1455" s="91" t="s">
        <v>277</v>
      </c>
      <c r="B1455" s="296"/>
      <c r="C1455" s="297"/>
      <c r="D1455" s="298"/>
      <c r="E1455" s="98"/>
      <c r="F1455" s="299"/>
    </row>
    <row r="1456" spans="1:6" x14ac:dyDescent="0.25">
      <c r="A1456" s="91" t="s">
        <v>278</v>
      </c>
      <c r="B1456" s="296"/>
      <c r="C1456" s="297"/>
      <c r="D1456" s="298"/>
      <c r="E1456" s="98"/>
      <c r="F1456" s="299"/>
    </row>
    <row r="1457" spans="1:6" x14ac:dyDescent="0.25">
      <c r="A1457" s="91" t="s">
        <v>279</v>
      </c>
      <c r="B1457" s="296"/>
      <c r="C1457" s="297"/>
      <c r="D1457" s="298"/>
      <c r="E1457" s="98"/>
      <c r="F1457" s="299"/>
    </row>
    <row r="1458" spans="1:6" x14ac:dyDescent="0.25">
      <c r="A1458" s="91" t="s">
        <v>280</v>
      </c>
      <c r="B1458" s="296"/>
      <c r="C1458" s="297"/>
      <c r="D1458" s="298"/>
      <c r="E1458" s="98"/>
      <c r="F1458" s="299"/>
    </row>
    <row r="1459" spans="1:6" x14ac:dyDescent="0.25">
      <c r="A1459" s="91" t="s">
        <v>281</v>
      </c>
      <c r="B1459" s="296"/>
      <c r="C1459" s="297"/>
      <c r="D1459" s="298"/>
      <c r="E1459" s="98"/>
      <c r="F1459" s="299"/>
    </row>
    <row r="1460" spans="1:6" x14ac:dyDescent="0.25">
      <c r="A1460" s="91" t="s">
        <v>282</v>
      </c>
      <c r="B1460" s="296"/>
      <c r="C1460" s="297"/>
      <c r="D1460" s="298"/>
      <c r="E1460" s="98"/>
      <c r="F1460" s="299"/>
    </row>
    <row r="1461" spans="1:6" s="416" customFormat="1" x14ac:dyDescent="0.25"/>
    <row r="1462" spans="1:6" s="416" customFormat="1" x14ac:dyDescent="0.25">
      <c r="A1462" s="460" t="str">
        <f>N_1!B274</f>
        <v>Kraftwerk 15</v>
      </c>
      <c r="B1462" s="461" t="s">
        <v>66</v>
      </c>
      <c r="C1462" s="462" t="s">
        <v>23</v>
      </c>
      <c r="D1462" s="463" t="s">
        <v>302</v>
      </c>
      <c r="E1462" s="464" t="s">
        <v>42</v>
      </c>
      <c r="F1462" s="465" t="s">
        <v>2</v>
      </c>
    </row>
    <row r="1463" spans="1:6" s="416" customFormat="1" x14ac:dyDescent="0.25">
      <c r="A1463" s="466" t="s">
        <v>215</v>
      </c>
      <c r="B1463" s="467"/>
      <c r="C1463" s="468">
        <f>SUM(C1465:C1564)</f>
        <v>0</v>
      </c>
      <c r="D1463" s="468">
        <f>SUM(D1465:D1564)</f>
        <v>0</v>
      </c>
      <c r="E1463" s="469"/>
      <c r="F1463" s="470"/>
    </row>
    <row r="1464" spans="1:6" s="416" customFormat="1" x14ac:dyDescent="0.25">
      <c r="A1464" s="471"/>
      <c r="B1464" s="467"/>
      <c r="C1464" s="467"/>
      <c r="D1464" s="472"/>
      <c r="E1464" s="469"/>
      <c r="F1464" s="470"/>
    </row>
    <row r="1465" spans="1:6" x14ac:dyDescent="0.25">
      <c r="A1465" s="91" t="s">
        <v>26</v>
      </c>
      <c r="B1465" s="92"/>
      <c r="C1465" s="93">
        <v>0</v>
      </c>
      <c r="D1465" s="96"/>
      <c r="E1465" s="98"/>
      <c r="F1465" s="100"/>
    </row>
    <row r="1466" spans="1:6" x14ac:dyDescent="0.25">
      <c r="A1466" s="91" t="s">
        <v>27</v>
      </c>
      <c r="B1466" s="92"/>
      <c r="C1466" s="93"/>
      <c r="D1466" s="96"/>
      <c r="E1466" s="98"/>
      <c r="F1466" s="100"/>
    </row>
    <row r="1467" spans="1:6" x14ac:dyDescent="0.25">
      <c r="A1467" s="91" t="s">
        <v>28</v>
      </c>
      <c r="B1467" s="92"/>
      <c r="C1467" s="93"/>
      <c r="D1467" s="96"/>
      <c r="E1467" s="98"/>
      <c r="F1467" s="100"/>
    </row>
    <row r="1468" spans="1:6" x14ac:dyDescent="0.25">
      <c r="A1468" s="91" t="s">
        <v>29</v>
      </c>
      <c r="B1468" s="92"/>
      <c r="C1468" s="93"/>
      <c r="D1468" s="96"/>
      <c r="E1468" s="98"/>
      <c r="F1468" s="100"/>
    </row>
    <row r="1469" spans="1:6" x14ac:dyDescent="0.25">
      <c r="A1469" s="91" t="s">
        <v>30</v>
      </c>
      <c r="B1469" s="92"/>
      <c r="C1469" s="93"/>
      <c r="D1469" s="96"/>
      <c r="E1469" s="98"/>
      <c r="F1469" s="100"/>
    </row>
    <row r="1470" spans="1:6" x14ac:dyDescent="0.25">
      <c r="A1470" s="91" t="s">
        <v>31</v>
      </c>
      <c r="B1470" s="92"/>
      <c r="C1470" s="93"/>
      <c r="D1470" s="96"/>
      <c r="E1470" s="98"/>
      <c r="F1470" s="100"/>
    </row>
    <row r="1471" spans="1:6" x14ac:dyDescent="0.25">
      <c r="A1471" s="91" t="s">
        <v>32</v>
      </c>
      <c r="B1471" s="92"/>
      <c r="C1471" s="93"/>
      <c r="D1471" s="96"/>
      <c r="E1471" s="98"/>
      <c r="F1471" s="100"/>
    </row>
    <row r="1472" spans="1:6" x14ac:dyDescent="0.25">
      <c r="A1472" s="91" t="s">
        <v>33</v>
      </c>
      <c r="B1472" s="92"/>
      <c r="C1472" s="93"/>
      <c r="D1472" s="96"/>
      <c r="E1472" s="98"/>
      <c r="F1472" s="100"/>
    </row>
    <row r="1473" spans="1:6" x14ac:dyDescent="0.25">
      <c r="A1473" s="91" t="s">
        <v>34</v>
      </c>
      <c r="B1473" s="92"/>
      <c r="C1473" s="93"/>
      <c r="D1473" s="96"/>
      <c r="E1473" s="98"/>
      <c r="F1473" s="100"/>
    </row>
    <row r="1474" spans="1:6" x14ac:dyDescent="0.25">
      <c r="A1474" s="91" t="s">
        <v>35</v>
      </c>
      <c r="B1474" s="92"/>
      <c r="C1474" s="93"/>
      <c r="D1474" s="96"/>
      <c r="E1474" s="98"/>
      <c r="F1474" s="100"/>
    </row>
    <row r="1475" spans="1:6" x14ac:dyDescent="0.25">
      <c r="A1475" s="91" t="s">
        <v>121</v>
      </c>
      <c r="B1475" s="92"/>
      <c r="C1475" s="93"/>
      <c r="D1475" s="96"/>
      <c r="E1475" s="98"/>
      <c r="F1475" s="100"/>
    </row>
    <row r="1476" spans="1:6" x14ac:dyDescent="0.25">
      <c r="A1476" s="91" t="s">
        <v>122</v>
      </c>
      <c r="B1476" s="92"/>
      <c r="C1476" s="93"/>
      <c r="D1476" s="96"/>
      <c r="E1476" s="98"/>
      <c r="F1476" s="100"/>
    </row>
    <row r="1477" spans="1:6" x14ac:dyDescent="0.25">
      <c r="A1477" s="91" t="s">
        <v>123</v>
      </c>
      <c r="B1477" s="92"/>
      <c r="C1477" s="93"/>
      <c r="D1477" s="96"/>
      <c r="E1477" s="98"/>
      <c r="F1477" s="100"/>
    </row>
    <row r="1478" spans="1:6" x14ac:dyDescent="0.25">
      <c r="A1478" s="91" t="s">
        <v>124</v>
      </c>
      <c r="B1478" s="92"/>
      <c r="C1478" s="93"/>
      <c r="D1478" s="96"/>
      <c r="E1478" s="98"/>
      <c r="F1478" s="100"/>
    </row>
    <row r="1479" spans="1:6" x14ac:dyDescent="0.25">
      <c r="A1479" s="91" t="s">
        <v>125</v>
      </c>
      <c r="B1479" s="92"/>
      <c r="C1479" s="93"/>
      <c r="D1479" s="96"/>
      <c r="E1479" s="98"/>
      <c r="F1479" s="100"/>
    </row>
    <row r="1480" spans="1:6" x14ac:dyDescent="0.25">
      <c r="A1480" s="91" t="s">
        <v>126</v>
      </c>
      <c r="B1480" s="92"/>
      <c r="C1480" s="93"/>
      <c r="D1480" s="96"/>
      <c r="E1480" s="98"/>
      <c r="F1480" s="100"/>
    </row>
    <row r="1481" spans="1:6" x14ac:dyDescent="0.25">
      <c r="A1481" s="91" t="s">
        <v>127</v>
      </c>
      <c r="B1481" s="92"/>
      <c r="C1481" s="93"/>
      <c r="D1481" s="96"/>
      <c r="E1481" s="98"/>
      <c r="F1481" s="100"/>
    </row>
    <row r="1482" spans="1:6" x14ac:dyDescent="0.25">
      <c r="A1482" s="91" t="s">
        <v>128</v>
      </c>
      <c r="B1482" s="92"/>
      <c r="C1482" s="93"/>
      <c r="D1482" s="96"/>
      <c r="E1482" s="98"/>
      <c r="F1482" s="100"/>
    </row>
    <row r="1483" spans="1:6" x14ac:dyDescent="0.25">
      <c r="A1483" s="91" t="s">
        <v>129</v>
      </c>
      <c r="B1483" s="92"/>
      <c r="C1483" s="93"/>
      <c r="D1483" s="96"/>
      <c r="E1483" s="98"/>
      <c r="F1483" s="100"/>
    </row>
    <row r="1484" spans="1:6" x14ac:dyDescent="0.25">
      <c r="A1484" s="91" t="s">
        <v>130</v>
      </c>
      <c r="B1484" s="92"/>
      <c r="C1484" s="93"/>
      <c r="D1484" s="96"/>
      <c r="E1484" s="98"/>
      <c r="F1484" s="100"/>
    </row>
    <row r="1485" spans="1:6" x14ac:dyDescent="0.25">
      <c r="A1485" s="91" t="s">
        <v>133</v>
      </c>
      <c r="B1485" s="92"/>
      <c r="C1485" s="93"/>
      <c r="D1485" s="96"/>
      <c r="E1485" s="98"/>
      <c r="F1485" s="100"/>
    </row>
    <row r="1486" spans="1:6" x14ac:dyDescent="0.25">
      <c r="A1486" s="91" t="s">
        <v>134</v>
      </c>
      <c r="B1486" s="92"/>
      <c r="C1486" s="93"/>
      <c r="D1486" s="96"/>
      <c r="E1486" s="98"/>
      <c r="F1486" s="100"/>
    </row>
    <row r="1487" spans="1:6" x14ac:dyDescent="0.25">
      <c r="A1487" s="91" t="s">
        <v>135</v>
      </c>
      <c r="B1487" s="92"/>
      <c r="C1487" s="93"/>
      <c r="D1487" s="96"/>
      <c r="E1487" s="98"/>
      <c r="F1487" s="100"/>
    </row>
    <row r="1488" spans="1:6" x14ac:dyDescent="0.25">
      <c r="A1488" s="91" t="s">
        <v>136</v>
      </c>
      <c r="B1488" s="92"/>
      <c r="C1488" s="93"/>
      <c r="D1488" s="96"/>
      <c r="E1488" s="98"/>
      <c r="F1488" s="100"/>
    </row>
    <row r="1489" spans="1:6" x14ac:dyDescent="0.25">
      <c r="A1489" s="91" t="s">
        <v>137</v>
      </c>
      <c r="B1489" s="92"/>
      <c r="C1489" s="93"/>
      <c r="D1489" s="96"/>
      <c r="E1489" s="98"/>
      <c r="F1489" s="100"/>
    </row>
    <row r="1490" spans="1:6" x14ac:dyDescent="0.25">
      <c r="A1490" s="91" t="s">
        <v>138</v>
      </c>
      <c r="B1490" s="92"/>
      <c r="C1490" s="93"/>
      <c r="D1490" s="96"/>
      <c r="E1490" s="98"/>
      <c r="F1490" s="100"/>
    </row>
    <row r="1491" spans="1:6" x14ac:dyDescent="0.25">
      <c r="A1491" s="91" t="s">
        <v>139</v>
      </c>
      <c r="B1491" s="92"/>
      <c r="C1491" s="93"/>
      <c r="D1491" s="96"/>
      <c r="E1491" s="98"/>
      <c r="F1491" s="100"/>
    </row>
    <row r="1492" spans="1:6" x14ac:dyDescent="0.25">
      <c r="A1492" s="91" t="s">
        <v>140</v>
      </c>
      <c r="B1492" s="92"/>
      <c r="C1492" s="93"/>
      <c r="D1492" s="96"/>
      <c r="E1492" s="98"/>
      <c r="F1492" s="100"/>
    </row>
    <row r="1493" spans="1:6" x14ac:dyDescent="0.25">
      <c r="A1493" s="91" t="s">
        <v>141</v>
      </c>
      <c r="B1493" s="92"/>
      <c r="C1493" s="93"/>
      <c r="D1493" s="96"/>
      <c r="E1493" s="98"/>
      <c r="F1493" s="100"/>
    </row>
    <row r="1494" spans="1:6" x14ac:dyDescent="0.25">
      <c r="A1494" s="91" t="s">
        <v>142</v>
      </c>
      <c r="B1494" s="92"/>
      <c r="C1494" s="93"/>
      <c r="D1494" s="96"/>
      <c r="E1494" s="98"/>
      <c r="F1494" s="100"/>
    </row>
    <row r="1495" spans="1:6" x14ac:dyDescent="0.25">
      <c r="A1495" s="91" t="s">
        <v>143</v>
      </c>
      <c r="B1495" s="92"/>
      <c r="C1495" s="93"/>
      <c r="D1495" s="96"/>
      <c r="E1495" s="98"/>
      <c r="F1495" s="100"/>
    </row>
    <row r="1496" spans="1:6" x14ac:dyDescent="0.25">
      <c r="A1496" s="91" t="s">
        <v>144</v>
      </c>
      <c r="B1496" s="92"/>
      <c r="C1496" s="93"/>
      <c r="D1496" s="96"/>
      <c r="E1496" s="98"/>
      <c r="F1496" s="100"/>
    </row>
    <row r="1497" spans="1:6" x14ac:dyDescent="0.25">
      <c r="A1497" s="91" t="s">
        <v>145</v>
      </c>
      <c r="B1497" s="92"/>
      <c r="C1497" s="93"/>
      <c r="D1497" s="96"/>
      <c r="E1497" s="98"/>
      <c r="F1497" s="100"/>
    </row>
    <row r="1498" spans="1:6" x14ac:dyDescent="0.25">
      <c r="A1498" s="91" t="s">
        <v>146</v>
      </c>
      <c r="B1498" s="92"/>
      <c r="C1498" s="93"/>
      <c r="D1498" s="96"/>
      <c r="E1498" s="98"/>
      <c r="F1498" s="100"/>
    </row>
    <row r="1499" spans="1:6" x14ac:dyDescent="0.25">
      <c r="A1499" s="91" t="s">
        <v>147</v>
      </c>
      <c r="B1499" s="92"/>
      <c r="C1499" s="93"/>
      <c r="D1499" s="96"/>
      <c r="E1499" s="98"/>
      <c r="F1499" s="100"/>
    </row>
    <row r="1500" spans="1:6" x14ac:dyDescent="0.25">
      <c r="A1500" s="91" t="s">
        <v>148</v>
      </c>
      <c r="B1500" s="92"/>
      <c r="C1500" s="93"/>
      <c r="D1500" s="96"/>
      <c r="E1500" s="98"/>
      <c r="F1500" s="100"/>
    </row>
    <row r="1501" spans="1:6" x14ac:dyDescent="0.25">
      <c r="A1501" s="91" t="s">
        <v>149</v>
      </c>
      <c r="B1501" s="92"/>
      <c r="C1501" s="93"/>
      <c r="D1501" s="96"/>
      <c r="E1501" s="98"/>
      <c r="F1501" s="100"/>
    </row>
    <row r="1502" spans="1:6" x14ac:dyDescent="0.25">
      <c r="A1502" s="91" t="s">
        <v>150</v>
      </c>
      <c r="B1502" s="92"/>
      <c r="C1502" s="93"/>
      <c r="D1502" s="96"/>
      <c r="E1502" s="98"/>
      <c r="F1502" s="100"/>
    </row>
    <row r="1503" spans="1:6" x14ac:dyDescent="0.25">
      <c r="A1503" s="91" t="s">
        <v>151</v>
      </c>
      <c r="B1503" s="92"/>
      <c r="C1503" s="93"/>
      <c r="D1503" s="96"/>
      <c r="E1503" s="98"/>
      <c r="F1503" s="100"/>
    </row>
    <row r="1504" spans="1:6" s="300" customFormat="1" x14ac:dyDescent="0.25">
      <c r="A1504" s="295" t="s">
        <v>152</v>
      </c>
      <c r="B1504" s="296"/>
      <c r="C1504" s="297"/>
      <c r="D1504" s="298"/>
      <c r="E1504" s="98"/>
      <c r="F1504" s="299"/>
    </row>
    <row r="1505" spans="1:6" x14ac:dyDescent="0.25">
      <c r="A1505" s="91" t="s">
        <v>223</v>
      </c>
      <c r="B1505" s="296"/>
      <c r="C1505" s="297"/>
      <c r="D1505" s="298"/>
      <c r="E1505" s="98"/>
      <c r="F1505" s="299"/>
    </row>
    <row r="1506" spans="1:6" x14ac:dyDescent="0.25">
      <c r="A1506" s="91" t="s">
        <v>224</v>
      </c>
      <c r="B1506" s="296"/>
      <c r="C1506" s="297"/>
      <c r="D1506" s="298"/>
      <c r="E1506" s="98"/>
      <c r="F1506" s="299"/>
    </row>
    <row r="1507" spans="1:6" x14ac:dyDescent="0.25">
      <c r="A1507" s="91" t="s">
        <v>225</v>
      </c>
      <c r="B1507" s="296"/>
      <c r="C1507" s="297"/>
      <c r="D1507" s="298"/>
      <c r="E1507" s="98"/>
      <c r="F1507" s="299"/>
    </row>
    <row r="1508" spans="1:6" x14ac:dyDescent="0.25">
      <c r="A1508" s="91" t="s">
        <v>226</v>
      </c>
      <c r="B1508" s="296"/>
      <c r="C1508" s="297"/>
      <c r="D1508" s="298"/>
      <c r="E1508" s="98"/>
      <c r="F1508" s="299"/>
    </row>
    <row r="1509" spans="1:6" x14ac:dyDescent="0.25">
      <c r="A1509" s="91" t="s">
        <v>227</v>
      </c>
      <c r="B1509" s="296"/>
      <c r="C1509" s="297"/>
      <c r="D1509" s="298"/>
      <c r="E1509" s="98"/>
      <c r="F1509" s="299"/>
    </row>
    <row r="1510" spans="1:6" x14ac:dyDescent="0.25">
      <c r="A1510" s="91" t="s">
        <v>228</v>
      </c>
      <c r="B1510" s="296"/>
      <c r="C1510" s="297"/>
      <c r="D1510" s="298"/>
      <c r="E1510" s="98"/>
      <c r="F1510" s="299"/>
    </row>
    <row r="1511" spans="1:6" x14ac:dyDescent="0.25">
      <c r="A1511" s="91" t="s">
        <v>229</v>
      </c>
      <c r="B1511" s="296"/>
      <c r="C1511" s="297"/>
      <c r="D1511" s="298"/>
      <c r="E1511" s="98"/>
      <c r="F1511" s="299"/>
    </row>
    <row r="1512" spans="1:6" x14ac:dyDescent="0.25">
      <c r="A1512" s="91" t="s">
        <v>230</v>
      </c>
      <c r="B1512" s="296"/>
      <c r="C1512" s="297"/>
      <c r="D1512" s="298"/>
      <c r="E1512" s="98"/>
      <c r="F1512" s="299"/>
    </row>
    <row r="1513" spans="1:6" x14ac:dyDescent="0.25">
      <c r="A1513" s="91" t="s">
        <v>231</v>
      </c>
      <c r="B1513" s="296"/>
      <c r="C1513" s="297"/>
      <c r="D1513" s="298"/>
      <c r="E1513" s="98"/>
      <c r="F1513" s="299"/>
    </row>
    <row r="1514" spans="1:6" x14ac:dyDescent="0.25">
      <c r="A1514" s="91" t="s">
        <v>232</v>
      </c>
      <c r="B1514" s="296"/>
      <c r="C1514" s="297"/>
      <c r="D1514" s="298"/>
      <c r="E1514" s="98"/>
      <c r="F1514" s="299"/>
    </row>
    <row r="1515" spans="1:6" x14ac:dyDescent="0.25">
      <c r="A1515" s="91" t="s">
        <v>233</v>
      </c>
      <c r="B1515" s="296"/>
      <c r="C1515" s="297"/>
      <c r="D1515" s="298"/>
      <c r="E1515" s="98"/>
      <c r="F1515" s="299"/>
    </row>
    <row r="1516" spans="1:6" x14ac:dyDescent="0.25">
      <c r="A1516" s="91" t="s">
        <v>234</v>
      </c>
      <c r="B1516" s="296"/>
      <c r="C1516" s="297"/>
      <c r="D1516" s="298"/>
      <c r="E1516" s="98"/>
      <c r="F1516" s="299"/>
    </row>
    <row r="1517" spans="1:6" x14ac:dyDescent="0.25">
      <c r="A1517" s="91" t="s">
        <v>235</v>
      </c>
      <c r="B1517" s="296"/>
      <c r="C1517" s="297"/>
      <c r="D1517" s="298"/>
      <c r="E1517" s="98"/>
      <c r="F1517" s="299"/>
    </row>
    <row r="1518" spans="1:6" x14ac:dyDescent="0.25">
      <c r="A1518" s="91" t="s">
        <v>236</v>
      </c>
      <c r="B1518" s="296"/>
      <c r="C1518" s="297"/>
      <c r="D1518" s="298"/>
      <c r="E1518" s="98"/>
      <c r="F1518" s="299"/>
    </row>
    <row r="1519" spans="1:6" x14ac:dyDescent="0.25">
      <c r="A1519" s="91" t="s">
        <v>237</v>
      </c>
      <c r="B1519" s="296"/>
      <c r="C1519" s="297"/>
      <c r="D1519" s="298"/>
      <c r="E1519" s="98"/>
      <c r="F1519" s="299"/>
    </row>
    <row r="1520" spans="1:6" x14ac:dyDescent="0.25">
      <c r="A1520" s="91" t="s">
        <v>238</v>
      </c>
      <c r="B1520" s="296"/>
      <c r="C1520" s="297"/>
      <c r="D1520" s="298"/>
      <c r="E1520" s="98"/>
      <c r="F1520" s="299"/>
    </row>
    <row r="1521" spans="1:6" x14ac:dyDescent="0.25">
      <c r="A1521" s="91" t="s">
        <v>239</v>
      </c>
      <c r="B1521" s="296"/>
      <c r="C1521" s="297"/>
      <c r="D1521" s="298"/>
      <c r="E1521" s="98"/>
      <c r="F1521" s="299"/>
    </row>
    <row r="1522" spans="1:6" x14ac:dyDescent="0.25">
      <c r="A1522" s="91" t="s">
        <v>240</v>
      </c>
      <c r="B1522" s="296"/>
      <c r="C1522" s="297"/>
      <c r="D1522" s="298"/>
      <c r="E1522" s="98"/>
      <c r="F1522" s="299"/>
    </row>
    <row r="1523" spans="1:6" x14ac:dyDescent="0.25">
      <c r="A1523" s="91" t="s">
        <v>241</v>
      </c>
      <c r="B1523" s="296"/>
      <c r="C1523" s="297"/>
      <c r="D1523" s="298"/>
      <c r="E1523" s="98"/>
      <c r="F1523" s="299"/>
    </row>
    <row r="1524" spans="1:6" x14ac:dyDescent="0.25">
      <c r="A1524" s="91" t="s">
        <v>242</v>
      </c>
      <c r="B1524" s="296"/>
      <c r="C1524" s="297"/>
      <c r="D1524" s="298"/>
      <c r="E1524" s="98"/>
      <c r="F1524" s="299"/>
    </row>
    <row r="1525" spans="1:6" x14ac:dyDescent="0.25">
      <c r="A1525" s="91" t="s">
        <v>243</v>
      </c>
      <c r="B1525" s="296"/>
      <c r="C1525" s="297"/>
      <c r="D1525" s="298"/>
      <c r="E1525" s="98"/>
      <c r="F1525" s="299"/>
    </row>
    <row r="1526" spans="1:6" x14ac:dyDescent="0.25">
      <c r="A1526" s="91" t="s">
        <v>244</v>
      </c>
      <c r="B1526" s="296"/>
      <c r="C1526" s="297"/>
      <c r="D1526" s="298"/>
      <c r="E1526" s="98"/>
      <c r="F1526" s="299"/>
    </row>
    <row r="1527" spans="1:6" x14ac:dyDescent="0.25">
      <c r="A1527" s="91" t="s">
        <v>245</v>
      </c>
      <c r="B1527" s="296"/>
      <c r="C1527" s="297"/>
      <c r="D1527" s="298"/>
      <c r="E1527" s="98"/>
      <c r="F1527" s="299"/>
    </row>
    <row r="1528" spans="1:6" x14ac:dyDescent="0.25">
      <c r="A1528" s="91" t="s">
        <v>246</v>
      </c>
      <c r="B1528" s="296"/>
      <c r="C1528" s="297"/>
      <c r="D1528" s="298"/>
      <c r="E1528" s="98"/>
      <c r="F1528" s="299"/>
    </row>
    <row r="1529" spans="1:6" x14ac:dyDescent="0.25">
      <c r="A1529" s="91" t="s">
        <v>247</v>
      </c>
      <c r="B1529" s="296"/>
      <c r="C1529" s="297"/>
      <c r="D1529" s="298"/>
      <c r="E1529" s="98"/>
      <c r="F1529" s="299"/>
    </row>
    <row r="1530" spans="1:6" x14ac:dyDescent="0.25">
      <c r="A1530" s="91" t="s">
        <v>248</v>
      </c>
      <c r="B1530" s="296"/>
      <c r="C1530" s="297"/>
      <c r="D1530" s="298"/>
      <c r="E1530" s="98"/>
      <c r="F1530" s="299"/>
    </row>
    <row r="1531" spans="1:6" x14ac:dyDescent="0.25">
      <c r="A1531" s="91" t="s">
        <v>249</v>
      </c>
      <c r="B1531" s="296"/>
      <c r="C1531" s="297"/>
      <c r="D1531" s="298"/>
      <c r="E1531" s="98"/>
      <c r="F1531" s="299"/>
    </row>
    <row r="1532" spans="1:6" x14ac:dyDescent="0.25">
      <c r="A1532" s="91" t="s">
        <v>250</v>
      </c>
      <c r="B1532" s="296"/>
      <c r="C1532" s="297"/>
      <c r="D1532" s="298"/>
      <c r="E1532" s="98"/>
      <c r="F1532" s="299"/>
    </row>
    <row r="1533" spans="1:6" x14ac:dyDescent="0.25">
      <c r="A1533" s="91" t="s">
        <v>251</v>
      </c>
      <c r="B1533" s="296"/>
      <c r="C1533" s="297"/>
      <c r="D1533" s="298"/>
      <c r="E1533" s="98"/>
      <c r="F1533" s="299"/>
    </row>
    <row r="1534" spans="1:6" x14ac:dyDescent="0.25">
      <c r="A1534" s="91" t="s">
        <v>252</v>
      </c>
      <c r="B1534" s="296"/>
      <c r="C1534" s="297"/>
      <c r="D1534" s="298"/>
      <c r="E1534" s="98"/>
      <c r="F1534" s="299"/>
    </row>
    <row r="1535" spans="1:6" x14ac:dyDescent="0.25">
      <c r="A1535" s="91" t="s">
        <v>253</v>
      </c>
      <c r="B1535" s="296"/>
      <c r="C1535" s="297"/>
      <c r="D1535" s="298"/>
      <c r="E1535" s="98"/>
      <c r="F1535" s="299"/>
    </row>
    <row r="1536" spans="1:6" x14ac:dyDescent="0.25">
      <c r="A1536" s="91" t="s">
        <v>254</v>
      </c>
      <c r="B1536" s="296"/>
      <c r="C1536" s="297"/>
      <c r="D1536" s="298"/>
      <c r="E1536" s="98"/>
      <c r="F1536" s="299"/>
    </row>
    <row r="1537" spans="1:6" x14ac:dyDescent="0.25">
      <c r="A1537" s="91" t="s">
        <v>255</v>
      </c>
      <c r="B1537" s="296"/>
      <c r="C1537" s="297"/>
      <c r="D1537" s="298"/>
      <c r="E1537" s="98"/>
      <c r="F1537" s="299"/>
    </row>
    <row r="1538" spans="1:6" x14ac:dyDescent="0.25">
      <c r="A1538" s="91" t="s">
        <v>256</v>
      </c>
      <c r="B1538" s="296"/>
      <c r="C1538" s="297"/>
      <c r="D1538" s="298"/>
      <c r="E1538" s="98"/>
      <c r="F1538" s="299"/>
    </row>
    <row r="1539" spans="1:6" x14ac:dyDescent="0.25">
      <c r="A1539" s="91" t="s">
        <v>257</v>
      </c>
      <c r="B1539" s="296"/>
      <c r="C1539" s="297"/>
      <c r="D1539" s="298"/>
      <c r="E1539" s="98"/>
      <c r="F1539" s="299"/>
    </row>
    <row r="1540" spans="1:6" x14ac:dyDescent="0.25">
      <c r="A1540" s="91" t="s">
        <v>258</v>
      </c>
      <c r="B1540" s="296"/>
      <c r="C1540" s="297"/>
      <c r="D1540" s="298"/>
      <c r="E1540" s="98"/>
      <c r="F1540" s="299"/>
    </row>
    <row r="1541" spans="1:6" x14ac:dyDescent="0.25">
      <c r="A1541" s="91" t="s">
        <v>259</v>
      </c>
      <c r="B1541" s="296"/>
      <c r="C1541" s="297"/>
      <c r="D1541" s="298"/>
      <c r="E1541" s="98"/>
      <c r="F1541" s="299"/>
    </row>
    <row r="1542" spans="1:6" x14ac:dyDescent="0.25">
      <c r="A1542" s="91" t="s">
        <v>260</v>
      </c>
      <c r="B1542" s="296"/>
      <c r="C1542" s="297"/>
      <c r="D1542" s="298"/>
      <c r="E1542" s="98"/>
      <c r="F1542" s="299"/>
    </row>
    <row r="1543" spans="1:6" x14ac:dyDescent="0.25">
      <c r="A1543" s="91" t="s">
        <v>261</v>
      </c>
      <c r="B1543" s="296"/>
      <c r="C1543" s="297"/>
      <c r="D1543" s="298"/>
      <c r="E1543" s="98"/>
      <c r="F1543" s="299"/>
    </row>
    <row r="1544" spans="1:6" x14ac:dyDescent="0.25">
      <c r="A1544" s="295" t="s">
        <v>262</v>
      </c>
      <c r="B1544" s="296"/>
      <c r="C1544" s="297"/>
      <c r="D1544" s="298"/>
      <c r="E1544" s="98"/>
      <c r="F1544" s="299"/>
    </row>
    <row r="1545" spans="1:6" x14ac:dyDescent="0.25">
      <c r="A1545" s="91" t="s">
        <v>263</v>
      </c>
      <c r="B1545" s="296"/>
      <c r="C1545" s="297"/>
      <c r="D1545" s="298"/>
      <c r="E1545" s="98"/>
      <c r="F1545" s="299"/>
    </row>
    <row r="1546" spans="1:6" x14ac:dyDescent="0.25">
      <c r="A1546" s="91" t="s">
        <v>264</v>
      </c>
      <c r="B1546" s="296"/>
      <c r="C1546" s="297"/>
      <c r="D1546" s="298"/>
      <c r="E1546" s="98"/>
      <c r="F1546" s="299"/>
    </row>
    <row r="1547" spans="1:6" x14ac:dyDescent="0.25">
      <c r="A1547" s="91" t="s">
        <v>265</v>
      </c>
      <c r="B1547" s="296"/>
      <c r="C1547" s="297"/>
      <c r="D1547" s="298"/>
      <c r="E1547" s="98"/>
      <c r="F1547" s="299"/>
    </row>
    <row r="1548" spans="1:6" x14ac:dyDescent="0.25">
      <c r="A1548" s="91" t="s">
        <v>266</v>
      </c>
      <c r="B1548" s="296"/>
      <c r="C1548" s="297"/>
      <c r="D1548" s="298"/>
      <c r="E1548" s="98"/>
      <c r="F1548" s="299"/>
    </row>
    <row r="1549" spans="1:6" x14ac:dyDescent="0.25">
      <c r="A1549" s="91" t="s">
        <v>267</v>
      </c>
      <c r="B1549" s="296"/>
      <c r="C1549" s="297"/>
      <c r="D1549" s="298"/>
      <c r="E1549" s="98"/>
      <c r="F1549" s="299"/>
    </row>
    <row r="1550" spans="1:6" x14ac:dyDescent="0.25">
      <c r="A1550" s="91" t="s">
        <v>268</v>
      </c>
      <c r="B1550" s="296"/>
      <c r="C1550" s="297"/>
      <c r="D1550" s="298"/>
      <c r="E1550" s="98"/>
      <c r="F1550" s="299"/>
    </row>
    <row r="1551" spans="1:6" x14ac:dyDescent="0.25">
      <c r="A1551" s="91" t="s">
        <v>269</v>
      </c>
      <c r="B1551" s="296"/>
      <c r="C1551" s="297"/>
      <c r="D1551" s="298"/>
      <c r="E1551" s="98"/>
      <c r="F1551" s="299"/>
    </row>
    <row r="1552" spans="1:6" x14ac:dyDescent="0.25">
      <c r="A1552" s="91" t="s">
        <v>270</v>
      </c>
      <c r="B1552" s="296"/>
      <c r="C1552" s="297"/>
      <c r="D1552" s="298"/>
      <c r="E1552" s="98"/>
      <c r="F1552" s="299"/>
    </row>
    <row r="1553" spans="1:6" x14ac:dyDescent="0.25">
      <c r="A1553" s="91" t="s">
        <v>271</v>
      </c>
      <c r="B1553" s="296"/>
      <c r="C1553" s="297"/>
      <c r="D1553" s="298"/>
      <c r="E1553" s="98"/>
      <c r="F1553" s="299"/>
    </row>
    <row r="1554" spans="1:6" x14ac:dyDescent="0.25">
      <c r="A1554" s="91" t="s">
        <v>272</v>
      </c>
      <c r="B1554" s="296"/>
      <c r="C1554" s="297"/>
      <c r="D1554" s="298"/>
      <c r="E1554" s="98"/>
      <c r="F1554" s="299"/>
    </row>
    <row r="1555" spans="1:6" x14ac:dyDescent="0.25">
      <c r="A1555" s="91" t="s">
        <v>273</v>
      </c>
      <c r="B1555" s="296"/>
      <c r="C1555" s="297"/>
      <c r="D1555" s="298"/>
      <c r="E1555" s="98"/>
      <c r="F1555" s="299"/>
    </row>
    <row r="1556" spans="1:6" x14ac:dyDescent="0.25">
      <c r="A1556" s="91" t="s">
        <v>274</v>
      </c>
      <c r="B1556" s="296"/>
      <c r="C1556" s="297"/>
      <c r="D1556" s="298"/>
      <c r="E1556" s="98"/>
      <c r="F1556" s="299"/>
    </row>
    <row r="1557" spans="1:6" x14ac:dyDescent="0.25">
      <c r="A1557" s="91" t="s">
        <v>275</v>
      </c>
      <c r="B1557" s="296"/>
      <c r="C1557" s="297"/>
      <c r="D1557" s="298"/>
      <c r="E1557" s="98"/>
      <c r="F1557" s="299"/>
    </row>
    <row r="1558" spans="1:6" x14ac:dyDescent="0.25">
      <c r="A1558" s="91" t="s">
        <v>276</v>
      </c>
      <c r="B1558" s="296"/>
      <c r="C1558" s="297"/>
      <c r="D1558" s="298"/>
      <c r="E1558" s="98"/>
      <c r="F1558" s="299"/>
    </row>
    <row r="1559" spans="1:6" x14ac:dyDescent="0.25">
      <c r="A1559" s="91" t="s">
        <v>277</v>
      </c>
      <c r="B1559" s="296"/>
      <c r="C1559" s="297"/>
      <c r="D1559" s="298"/>
      <c r="E1559" s="98"/>
      <c r="F1559" s="299"/>
    </row>
    <row r="1560" spans="1:6" x14ac:dyDescent="0.25">
      <c r="A1560" s="91" t="s">
        <v>278</v>
      </c>
      <c r="B1560" s="296"/>
      <c r="C1560" s="297"/>
      <c r="D1560" s="298"/>
      <c r="E1560" s="98"/>
      <c r="F1560" s="299"/>
    </row>
    <row r="1561" spans="1:6" x14ac:dyDescent="0.25">
      <c r="A1561" s="91" t="s">
        <v>279</v>
      </c>
      <c r="B1561" s="296"/>
      <c r="C1561" s="297"/>
      <c r="D1561" s="298"/>
      <c r="E1561" s="98"/>
      <c r="F1561" s="299"/>
    </row>
    <row r="1562" spans="1:6" x14ac:dyDescent="0.25">
      <c r="A1562" s="91" t="s">
        <v>280</v>
      </c>
      <c r="B1562" s="296"/>
      <c r="C1562" s="297"/>
      <c r="D1562" s="298"/>
      <c r="E1562" s="98"/>
      <c r="F1562" s="299"/>
    </row>
    <row r="1563" spans="1:6" x14ac:dyDescent="0.25">
      <c r="A1563" s="91" t="s">
        <v>281</v>
      </c>
      <c r="B1563" s="296"/>
      <c r="C1563" s="297"/>
      <c r="D1563" s="298"/>
      <c r="E1563" s="98"/>
      <c r="F1563" s="299"/>
    </row>
    <row r="1564" spans="1:6" x14ac:dyDescent="0.25">
      <c r="A1564" s="91" t="s">
        <v>282</v>
      </c>
      <c r="B1564" s="296"/>
      <c r="C1564" s="297"/>
      <c r="D1564" s="298"/>
      <c r="E1564" s="98"/>
      <c r="F1564" s="299"/>
    </row>
  </sheetData>
  <sheetProtection algorithmName="SHA-512" hashValue="AzZ9rcJm9GYAt8lTFkPTgUcsf3dFcnqTfZy4GUFw2VzreRUQr17zsyTobkd9+dcoNnUq0xoGgRg0yEbsz5PDMw==" saltValue="PWLdr6IOJyhwOL4U0HtaXQ==" spinCount="100000" sheet="1" objects="1" scenarios="1"/>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EE21CA0A-AC84-498B-B4F3-21EC3584525F}">
          <x14:formula1>
            <xm:f>'+'!$B$29:$B$31</xm:f>
          </x14:formula1>
          <xm:sqref>E9:E108 E113:E212 E217:E316 E321:E420 E425:E524 E529:E628 E633:E732 E737:E836 E841:E940 E945:E1044 E1049:E1148 E1153:E1252 E1257:E1356 E1361:E1460 E1465:E1564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A597D-3EE7-4F92-9BBB-064D849D2E8D}">
  <sheetPr codeName="Tabelle23">
    <tabColor rgb="FFDDD9C4"/>
  </sheetPr>
  <dimension ref="A1:D97"/>
  <sheetViews>
    <sheetView zoomScaleNormal="100" workbookViewId="0">
      <pane xSplit="1" ySplit="1" topLeftCell="B2" activePane="bottomRight" state="frozen"/>
      <selection activeCell="A75" sqref="A75:G75"/>
      <selection pane="topRight" activeCell="A75" sqref="A75:G75"/>
      <selection pane="bottomLeft" activeCell="A75" sqref="A75:G75"/>
      <selection pane="bottomRight" activeCell="B14" sqref="B14"/>
    </sheetView>
  </sheetViews>
  <sheetFormatPr baseColWidth="10" defaultColWidth="9.140625" defaultRowHeight="15" x14ac:dyDescent="0.25"/>
  <cols>
    <col min="1" max="1" width="9.140625" style="1"/>
    <col min="2" max="2" width="73" style="1" bestFit="1" customWidth="1"/>
    <col min="3" max="3" width="21.7109375" style="1" customWidth="1"/>
    <col min="4" max="4" width="28.140625" style="1" customWidth="1"/>
    <col min="5" max="16384" width="9.140625" style="1"/>
  </cols>
  <sheetData>
    <row r="1" spans="2:4" ht="24" thickBot="1" x14ac:dyDescent="0.4">
      <c r="B1" s="211" t="s">
        <v>323</v>
      </c>
      <c r="D1" s="212"/>
    </row>
    <row r="2" spans="2:4" ht="19.5" thickBot="1" x14ac:dyDescent="0.35">
      <c r="B2" s="214"/>
      <c r="C2" s="215"/>
      <c r="D2" s="196"/>
    </row>
    <row r="3" spans="2:4" ht="15.75" thickBot="1" x14ac:dyDescent="0.3">
      <c r="B3" s="301"/>
      <c r="C3" s="302" t="s">
        <v>328</v>
      </c>
      <c r="D3" s="303" t="s">
        <v>2</v>
      </c>
    </row>
    <row r="4" spans="2:4" ht="19.5" thickTop="1" x14ac:dyDescent="0.3">
      <c r="B4" s="304" t="s">
        <v>303</v>
      </c>
      <c r="C4" s="329">
        <f>C6+C7+C8+C9+C10+C11+C12</f>
        <v>0</v>
      </c>
      <c r="D4" s="305"/>
    </row>
    <row r="5" spans="2:4" x14ac:dyDescent="0.25">
      <c r="B5" s="306" t="s">
        <v>197</v>
      </c>
      <c r="C5" s="330">
        <f>SUM(C15,C32,C49,C66,C83)</f>
        <v>0</v>
      </c>
      <c r="D5" s="305"/>
    </row>
    <row r="6" spans="2:4" x14ac:dyDescent="0.25">
      <c r="B6" s="306" t="s">
        <v>196</v>
      </c>
      <c r="C6" s="65">
        <f>SUM(C17,C34,C51,C68,C85)</f>
        <v>0</v>
      </c>
      <c r="D6" s="305"/>
    </row>
    <row r="7" spans="2:4" x14ac:dyDescent="0.25">
      <c r="B7" s="306" t="s">
        <v>283</v>
      </c>
      <c r="C7" s="65">
        <f>SUM(C18,C35,C52,C69,C86)</f>
        <v>0</v>
      </c>
      <c r="D7" s="307"/>
    </row>
    <row r="8" spans="2:4" x14ac:dyDescent="0.25">
      <c r="B8" s="306" t="s">
        <v>216</v>
      </c>
      <c r="C8" s="65">
        <f>SUM(C20,C37,C54,C71,C88)</f>
        <v>0</v>
      </c>
      <c r="D8" s="307"/>
    </row>
    <row r="9" spans="2:4" x14ac:dyDescent="0.25">
      <c r="B9" s="308" t="s">
        <v>214</v>
      </c>
      <c r="C9" s="66">
        <f>SUM(C22,C39,C56,C73,C90)</f>
        <v>0</v>
      </c>
      <c r="D9" s="307"/>
    </row>
    <row r="10" spans="2:4" x14ac:dyDescent="0.25">
      <c r="B10" s="308" t="s">
        <v>284</v>
      </c>
      <c r="C10" s="66">
        <f>SUM(C24,C41,C58,C75,C92)</f>
        <v>0</v>
      </c>
      <c r="D10" s="307"/>
    </row>
    <row r="11" spans="2:4" x14ac:dyDescent="0.25">
      <c r="B11" s="308" t="s">
        <v>19</v>
      </c>
      <c r="C11" s="66">
        <f>SUM(C26,C43,C60,C77,C94)</f>
        <v>0</v>
      </c>
      <c r="D11" s="307"/>
    </row>
    <row r="12" spans="2:4" ht="15.75" thickBot="1" x14ac:dyDescent="0.3">
      <c r="B12" s="309" t="s">
        <v>22</v>
      </c>
      <c r="C12" s="153">
        <f>SUM(C28,C45,C62,C79,C96)</f>
        <v>0</v>
      </c>
      <c r="D12" s="310"/>
    </row>
    <row r="13" spans="2:4" ht="15.75" thickBot="1" x14ac:dyDescent="0.3">
      <c r="C13" s="12"/>
      <c r="D13" s="5"/>
    </row>
    <row r="14" spans="2:4" x14ac:dyDescent="0.25">
      <c r="B14" s="78" t="s">
        <v>56</v>
      </c>
      <c r="C14" s="70">
        <f>C17+C18+C20+C22+C24+C26+C28</f>
        <v>0</v>
      </c>
      <c r="D14" s="6"/>
    </row>
    <row r="15" spans="2:4" x14ac:dyDescent="0.25">
      <c r="B15" s="7" t="s">
        <v>197</v>
      </c>
      <c r="C15" s="140">
        <v>0</v>
      </c>
      <c r="D15" s="85"/>
    </row>
    <row r="16" spans="2:4" x14ac:dyDescent="0.25">
      <c r="B16" s="7"/>
      <c r="C16" s="187"/>
      <c r="D16" s="193"/>
    </row>
    <row r="17" spans="1:4" x14ac:dyDescent="0.25">
      <c r="B17" s="7" t="s">
        <v>196</v>
      </c>
      <c r="C17" s="366">
        <f>P_2!E5</f>
        <v>0</v>
      </c>
      <c r="D17" s="9"/>
    </row>
    <row r="18" spans="1:4" x14ac:dyDescent="0.25">
      <c r="B18" s="134" t="s">
        <v>213</v>
      </c>
      <c r="C18" s="77">
        <v>0</v>
      </c>
      <c r="D18" s="86"/>
    </row>
    <row r="19" spans="1:4" x14ac:dyDescent="0.25">
      <c r="A19" s="247"/>
      <c r="B19" s="7"/>
      <c r="C19" s="363"/>
      <c r="D19" s="388"/>
    </row>
    <row r="20" spans="1:4" x14ac:dyDescent="0.25">
      <c r="B20" s="137" t="s">
        <v>216</v>
      </c>
      <c r="C20" s="366">
        <f>P_3!B5+P_3!C5</f>
        <v>0</v>
      </c>
      <c r="D20" s="389"/>
    </row>
    <row r="21" spans="1:4" x14ac:dyDescent="0.25">
      <c r="B21" s="168"/>
      <c r="C21" s="367"/>
      <c r="D21" s="390"/>
    </row>
    <row r="22" spans="1:4" x14ac:dyDescent="0.25">
      <c r="B22" s="134" t="s">
        <v>214</v>
      </c>
      <c r="C22" s="366">
        <f>P_4!E5</f>
        <v>0</v>
      </c>
      <c r="D22" s="389"/>
    </row>
    <row r="23" spans="1:4" x14ac:dyDescent="0.25">
      <c r="B23" s="135"/>
      <c r="C23" s="368"/>
      <c r="D23" s="389"/>
    </row>
    <row r="24" spans="1:4" x14ac:dyDescent="0.25">
      <c r="B24" s="179" t="s">
        <v>284</v>
      </c>
      <c r="C24" s="77">
        <v>0</v>
      </c>
      <c r="D24" s="85"/>
    </row>
    <row r="25" spans="1:4" x14ac:dyDescent="0.25">
      <c r="B25" s="135"/>
      <c r="C25" s="13"/>
      <c r="D25" s="9"/>
    </row>
    <row r="26" spans="1:4" x14ac:dyDescent="0.25">
      <c r="B26" s="179" t="s">
        <v>19</v>
      </c>
      <c r="C26" s="77">
        <v>0</v>
      </c>
      <c r="D26" s="85"/>
    </row>
    <row r="27" spans="1:4" x14ac:dyDescent="0.25">
      <c r="B27" s="103"/>
      <c r="C27" s="13"/>
      <c r="D27" s="9"/>
    </row>
    <row r="28" spans="1:4" x14ac:dyDescent="0.25">
      <c r="B28" s="179" t="s">
        <v>22</v>
      </c>
      <c r="C28" s="77">
        <v>0</v>
      </c>
      <c r="D28" s="85"/>
    </row>
    <row r="29" spans="1:4" ht="15.75" thickBot="1" x14ac:dyDescent="0.3">
      <c r="B29" s="104"/>
      <c r="C29" s="194"/>
      <c r="D29" s="11"/>
    </row>
    <row r="30" spans="1:4" ht="15.75" thickBot="1" x14ac:dyDescent="0.3">
      <c r="B30" s="25"/>
      <c r="C30" s="26"/>
      <c r="D30" s="27"/>
    </row>
    <row r="31" spans="1:4" x14ac:dyDescent="0.25">
      <c r="B31" s="78" t="s">
        <v>48</v>
      </c>
      <c r="C31" s="70">
        <f>C34+C35+C37+C39+C41+C43+C45</f>
        <v>0</v>
      </c>
      <c r="D31" s="6"/>
    </row>
    <row r="32" spans="1:4" x14ac:dyDescent="0.25">
      <c r="B32" s="7" t="s">
        <v>197</v>
      </c>
      <c r="C32" s="140">
        <v>0</v>
      </c>
      <c r="D32" s="85"/>
    </row>
    <row r="33" spans="2:4" x14ac:dyDescent="0.25">
      <c r="B33" s="7"/>
      <c r="C33" s="187"/>
      <c r="D33" s="193"/>
    </row>
    <row r="34" spans="2:4" x14ac:dyDescent="0.25">
      <c r="B34" s="7" t="s">
        <v>196</v>
      </c>
      <c r="C34" s="366">
        <f>P_2!E49</f>
        <v>0</v>
      </c>
      <c r="D34" s="193"/>
    </row>
    <row r="35" spans="2:4" x14ac:dyDescent="0.25">
      <c r="B35" s="134" t="s">
        <v>213</v>
      </c>
      <c r="C35" s="77">
        <v>0</v>
      </c>
      <c r="D35" s="86"/>
    </row>
    <row r="36" spans="2:4" x14ac:dyDescent="0.25">
      <c r="B36" s="7"/>
      <c r="C36" s="363"/>
      <c r="D36" s="388"/>
    </row>
    <row r="37" spans="2:4" x14ac:dyDescent="0.25">
      <c r="B37" s="137" t="s">
        <v>216</v>
      </c>
      <c r="C37" s="366">
        <f>P_3!B49+P_3!C49</f>
        <v>0</v>
      </c>
      <c r="D37" s="389"/>
    </row>
    <row r="38" spans="2:4" x14ac:dyDescent="0.25">
      <c r="B38" s="168"/>
      <c r="C38" s="367"/>
      <c r="D38" s="390"/>
    </row>
    <row r="39" spans="2:4" x14ac:dyDescent="0.25">
      <c r="B39" s="134" t="s">
        <v>214</v>
      </c>
      <c r="C39" s="366">
        <f>P_4!E49</f>
        <v>0</v>
      </c>
      <c r="D39" s="389"/>
    </row>
    <row r="40" spans="2:4" x14ac:dyDescent="0.25">
      <c r="B40" s="135"/>
      <c r="C40" s="368"/>
      <c r="D40" s="389"/>
    </row>
    <row r="41" spans="2:4" x14ac:dyDescent="0.25">
      <c r="B41" s="179" t="s">
        <v>284</v>
      </c>
      <c r="C41" s="77">
        <v>0</v>
      </c>
      <c r="D41" s="85"/>
    </row>
    <row r="42" spans="2:4" x14ac:dyDescent="0.25">
      <c r="B42" s="135"/>
      <c r="C42" s="13"/>
      <c r="D42" s="9"/>
    </row>
    <row r="43" spans="2:4" x14ac:dyDescent="0.25">
      <c r="B43" s="179" t="s">
        <v>19</v>
      </c>
      <c r="C43" s="77">
        <v>0</v>
      </c>
      <c r="D43" s="85"/>
    </row>
    <row r="44" spans="2:4" x14ac:dyDescent="0.25">
      <c r="B44" s="103"/>
      <c r="C44" s="13"/>
      <c r="D44" s="9"/>
    </row>
    <row r="45" spans="2:4" x14ac:dyDescent="0.25">
      <c r="B45" s="179" t="s">
        <v>22</v>
      </c>
      <c r="C45" s="77">
        <v>0</v>
      </c>
      <c r="D45" s="85"/>
    </row>
    <row r="46" spans="2:4" ht="15.75" thickBot="1" x14ac:dyDescent="0.3">
      <c r="B46" s="104"/>
      <c r="C46" s="194"/>
      <c r="D46" s="11"/>
    </row>
    <row r="47" spans="2:4" ht="15.75" thickBot="1" x14ac:dyDescent="0.3">
      <c r="B47" s="25"/>
      <c r="C47" s="26"/>
      <c r="D47" s="27"/>
    </row>
    <row r="48" spans="2:4" x14ac:dyDescent="0.25">
      <c r="B48" s="78" t="s">
        <v>49</v>
      </c>
      <c r="C48" s="70">
        <f>C51+C52+C54+C56+C58+C60+C62</f>
        <v>0</v>
      </c>
      <c r="D48" s="6"/>
    </row>
    <row r="49" spans="2:4" x14ac:dyDescent="0.25">
      <c r="B49" s="7" t="s">
        <v>197</v>
      </c>
      <c r="C49" s="140">
        <v>0</v>
      </c>
      <c r="D49" s="85"/>
    </row>
    <row r="50" spans="2:4" x14ac:dyDescent="0.25">
      <c r="B50" s="7"/>
      <c r="C50" s="187"/>
      <c r="D50" s="193"/>
    </row>
    <row r="51" spans="2:4" x14ac:dyDescent="0.25">
      <c r="B51" s="7" t="s">
        <v>196</v>
      </c>
      <c r="C51" s="366">
        <f>P_2!E93</f>
        <v>0</v>
      </c>
      <c r="D51" s="400"/>
    </row>
    <row r="52" spans="2:4" x14ac:dyDescent="0.25">
      <c r="B52" s="134" t="s">
        <v>213</v>
      </c>
      <c r="C52" s="77">
        <v>0</v>
      </c>
      <c r="D52" s="86"/>
    </row>
    <row r="53" spans="2:4" x14ac:dyDescent="0.25">
      <c r="B53" s="7"/>
      <c r="C53" s="363"/>
      <c r="D53" s="388"/>
    </row>
    <row r="54" spans="2:4" x14ac:dyDescent="0.25">
      <c r="B54" s="137" t="s">
        <v>216</v>
      </c>
      <c r="C54" s="366">
        <f>P_3!B93+P_3!C93</f>
        <v>0</v>
      </c>
      <c r="D54" s="388"/>
    </row>
    <row r="55" spans="2:4" x14ac:dyDescent="0.25">
      <c r="B55" s="168"/>
      <c r="C55" s="367"/>
      <c r="D55" s="390"/>
    </row>
    <row r="56" spans="2:4" x14ac:dyDescent="0.25">
      <c r="B56" s="134" t="s">
        <v>214</v>
      </c>
      <c r="C56" s="366">
        <f>P_4!E93</f>
        <v>0</v>
      </c>
      <c r="D56" s="389"/>
    </row>
    <row r="57" spans="2:4" x14ac:dyDescent="0.25">
      <c r="B57" s="135"/>
      <c r="C57" s="368"/>
      <c r="D57" s="389"/>
    </row>
    <row r="58" spans="2:4" x14ac:dyDescent="0.25">
      <c r="B58" s="179" t="s">
        <v>284</v>
      </c>
      <c r="C58" s="77">
        <v>0</v>
      </c>
      <c r="D58" s="85"/>
    </row>
    <row r="59" spans="2:4" x14ac:dyDescent="0.25">
      <c r="B59" s="135"/>
      <c r="C59" s="13"/>
      <c r="D59" s="9"/>
    </row>
    <row r="60" spans="2:4" x14ac:dyDescent="0.25">
      <c r="B60" s="179" t="s">
        <v>19</v>
      </c>
      <c r="C60" s="77">
        <v>0</v>
      </c>
      <c r="D60" s="85"/>
    </row>
    <row r="61" spans="2:4" x14ac:dyDescent="0.25">
      <c r="B61" s="103"/>
      <c r="C61" s="13"/>
      <c r="D61" s="9"/>
    </row>
    <row r="62" spans="2:4" x14ac:dyDescent="0.25">
      <c r="B62" s="179" t="s">
        <v>22</v>
      </c>
      <c r="C62" s="77">
        <v>0</v>
      </c>
      <c r="D62" s="85"/>
    </row>
    <row r="63" spans="2:4" ht="15.75" thickBot="1" x14ac:dyDescent="0.3">
      <c r="B63" s="104"/>
      <c r="C63" s="194"/>
      <c r="D63" s="11"/>
    </row>
    <row r="64" spans="2:4" ht="15.75" thickBot="1" x14ac:dyDescent="0.3">
      <c r="B64" s="25"/>
      <c r="C64" s="26"/>
      <c r="D64" s="27"/>
    </row>
    <row r="65" spans="2:4" x14ac:dyDescent="0.25">
      <c r="B65" s="78" t="s">
        <v>57</v>
      </c>
      <c r="C65" s="70">
        <f>C68+C69+C71+C73+C75+C77+C79</f>
        <v>0</v>
      </c>
      <c r="D65" s="6"/>
    </row>
    <row r="66" spans="2:4" x14ac:dyDescent="0.25">
      <c r="B66" s="7" t="s">
        <v>197</v>
      </c>
      <c r="C66" s="140">
        <v>0</v>
      </c>
      <c r="D66" s="85"/>
    </row>
    <row r="67" spans="2:4" x14ac:dyDescent="0.25">
      <c r="B67" s="7"/>
      <c r="C67" s="187"/>
      <c r="D67" s="193"/>
    </row>
    <row r="68" spans="2:4" x14ac:dyDescent="0.25">
      <c r="B68" s="7" t="s">
        <v>196</v>
      </c>
      <c r="C68" s="271">
        <f>P_2!E137</f>
        <v>0</v>
      </c>
      <c r="D68" s="401"/>
    </row>
    <row r="69" spans="2:4" x14ac:dyDescent="0.25">
      <c r="B69" s="134" t="s">
        <v>213</v>
      </c>
      <c r="C69" s="77">
        <v>0</v>
      </c>
      <c r="D69" s="86"/>
    </row>
    <row r="70" spans="2:4" x14ac:dyDescent="0.25">
      <c r="B70" s="7"/>
      <c r="C70" s="363"/>
      <c r="D70" s="388"/>
    </row>
    <row r="71" spans="2:4" x14ac:dyDescent="0.25">
      <c r="B71" s="197" t="s">
        <v>216</v>
      </c>
      <c r="C71" s="366">
        <f>P_3!B137+P_3!C137</f>
        <v>0</v>
      </c>
      <c r="D71" s="388"/>
    </row>
    <row r="72" spans="2:4" x14ac:dyDescent="0.25">
      <c r="B72" s="168"/>
      <c r="C72" s="367"/>
      <c r="D72" s="390"/>
    </row>
    <row r="73" spans="2:4" x14ac:dyDescent="0.25">
      <c r="B73" s="134" t="s">
        <v>214</v>
      </c>
      <c r="C73" s="366">
        <f>P_4!E137</f>
        <v>0</v>
      </c>
      <c r="D73" s="389"/>
    </row>
    <row r="74" spans="2:4" x14ac:dyDescent="0.25">
      <c r="B74" s="135"/>
      <c r="C74" s="368"/>
      <c r="D74" s="389"/>
    </row>
    <row r="75" spans="2:4" x14ac:dyDescent="0.25">
      <c r="B75" s="179" t="s">
        <v>284</v>
      </c>
      <c r="C75" s="77">
        <v>0</v>
      </c>
      <c r="D75" s="85"/>
    </row>
    <row r="76" spans="2:4" x14ac:dyDescent="0.25">
      <c r="B76" s="135"/>
      <c r="C76" s="13"/>
      <c r="D76" s="9"/>
    </row>
    <row r="77" spans="2:4" x14ac:dyDescent="0.25">
      <c r="B77" s="179" t="s">
        <v>19</v>
      </c>
      <c r="C77" s="77">
        <v>0</v>
      </c>
      <c r="D77" s="85"/>
    </row>
    <row r="78" spans="2:4" x14ac:dyDescent="0.25">
      <c r="B78" s="103"/>
      <c r="C78" s="13"/>
      <c r="D78" s="9"/>
    </row>
    <row r="79" spans="2:4" x14ac:dyDescent="0.25">
      <c r="B79" s="179" t="s">
        <v>22</v>
      </c>
      <c r="C79" s="362">
        <v>0</v>
      </c>
      <c r="D79" s="85"/>
    </row>
    <row r="80" spans="2:4" ht="15.75" thickBot="1" x14ac:dyDescent="0.3">
      <c r="B80" s="104"/>
      <c r="C80" s="194"/>
      <c r="D80" s="11"/>
    </row>
    <row r="81" spans="2:4" ht="15.75" thickBot="1" x14ac:dyDescent="0.3">
      <c r="B81" s="25"/>
      <c r="C81" s="26"/>
      <c r="D81" s="27"/>
    </row>
    <row r="82" spans="2:4" x14ac:dyDescent="0.25">
      <c r="B82" s="78" t="s">
        <v>50</v>
      </c>
      <c r="C82" s="70">
        <f>C85+C86+C88+C90+C92+C94+C96</f>
        <v>0</v>
      </c>
      <c r="D82" s="6"/>
    </row>
    <row r="83" spans="2:4" x14ac:dyDescent="0.25">
      <c r="B83" s="7" t="s">
        <v>197</v>
      </c>
      <c r="C83" s="140">
        <v>0</v>
      </c>
      <c r="D83" s="85"/>
    </row>
    <row r="84" spans="2:4" x14ac:dyDescent="0.25">
      <c r="B84" s="7"/>
      <c r="C84" s="187"/>
      <c r="D84" s="193"/>
    </row>
    <row r="85" spans="2:4" x14ac:dyDescent="0.25">
      <c r="B85" s="7" t="s">
        <v>196</v>
      </c>
      <c r="C85" s="271">
        <f>P_2!E181</f>
        <v>0</v>
      </c>
      <c r="D85" s="401"/>
    </row>
    <row r="86" spans="2:4" x14ac:dyDescent="0.25">
      <c r="B86" s="134" t="s">
        <v>213</v>
      </c>
      <c r="C86" s="77">
        <v>0</v>
      </c>
      <c r="D86" s="86"/>
    </row>
    <row r="87" spans="2:4" x14ac:dyDescent="0.25">
      <c r="B87" s="7"/>
      <c r="C87" s="363"/>
      <c r="D87" s="388"/>
    </row>
    <row r="88" spans="2:4" x14ac:dyDescent="0.25">
      <c r="B88" s="197" t="s">
        <v>216</v>
      </c>
      <c r="C88" s="366">
        <f>P_3!B181+P_3!C181</f>
        <v>0</v>
      </c>
      <c r="D88" s="388"/>
    </row>
    <row r="89" spans="2:4" x14ac:dyDescent="0.25">
      <c r="B89" s="168"/>
      <c r="C89" s="367"/>
      <c r="D89" s="390"/>
    </row>
    <row r="90" spans="2:4" x14ac:dyDescent="0.25">
      <c r="B90" s="134" t="s">
        <v>214</v>
      </c>
      <c r="C90" s="366">
        <f>P_4!E181</f>
        <v>0</v>
      </c>
      <c r="D90" s="389"/>
    </row>
    <row r="91" spans="2:4" x14ac:dyDescent="0.25">
      <c r="B91" s="135"/>
      <c r="C91" s="368"/>
      <c r="D91" s="389"/>
    </row>
    <row r="92" spans="2:4" x14ac:dyDescent="0.25">
      <c r="B92" s="179" t="s">
        <v>284</v>
      </c>
      <c r="C92" s="77">
        <v>0</v>
      </c>
      <c r="D92" s="85"/>
    </row>
    <row r="93" spans="2:4" x14ac:dyDescent="0.25">
      <c r="B93" s="135"/>
      <c r="C93" s="13"/>
      <c r="D93" s="9"/>
    </row>
    <row r="94" spans="2:4" x14ac:dyDescent="0.25">
      <c r="B94" s="179" t="s">
        <v>19</v>
      </c>
      <c r="C94" s="77">
        <v>0</v>
      </c>
      <c r="D94" s="85"/>
    </row>
    <row r="95" spans="2:4" x14ac:dyDescent="0.25">
      <c r="B95" s="103"/>
      <c r="C95" s="13"/>
      <c r="D95" s="9"/>
    </row>
    <row r="96" spans="2:4" x14ac:dyDescent="0.25">
      <c r="B96" s="179" t="s">
        <v>22</v>
      </c>
      <c r="C96" s="77">
        <v>0</v>
      </c>
      <c r="D96" s="85"/>
    </row>
    <row r="97" spans="2:4" ht="15.75" thickBot="1" x14ac:dyDescent="0.3">
      <c r="B97" s="104"/>
      <c r="C97" s="194"/>
      <c r="D97" s="11"/>
    </row>
  </sheetData>
  <sheetProtection algorithmName="SHA-512" hashValue="GpfedtvqOSy2ISSi+Co2NjlAQhLOlVGjyCmivKI6dOR61wv8MYWyq5fBLwj8o0bXCRs7qxQDp6hVn4RyP0WIPA==" saltValue="l1DgcP+rhjF3ohX5BXp8Xg==" spinCount="100000" sheet="1"/>
  <pageMargins left="0.7" right="0.7" top="0.75" bottom="0.75" header="0.3" footer="0.3"/>
  <pageSetup paperSize="9" scale="53" orientation="landscape" r:id="rId1"/>
  <headerFooter>
    <oddFooter>&amp;A&amp;RSeite &amp;P</oddFooter>
  </headerFooter>
  <ignoredErrors>
    <ignoredError sqref="C22 D71 C39 C56 C73 C90 C17" unlockedFormula="1"/>
  </ignoredErrors>
  <tableParts count="6">
    <tablePart r:id="rId2"/>
    <tablePart r:id="rId3"/>
    <tablePart r:id="rId4"/>
    <tablePart r:id="rId5"/>
    <tablePart r:id="rId6"/>
    <tablePart r:id="rId7"/>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22">
    <tabColor theme="2" tint="-9.9978637043366805E-2"/>
  </sheetPr>
  <dimension ref="A1:I223"/>
  <sheetViews>
    <sheetView zoomScale="90" zoomScaleNormal="90" workbookViewId="0">
      <pane ySplit="1" topLeftCell="A2" activePane="bottomLeft" state="frozen"/>
      <selection activeCell="A75" sqref="A75:G75"/>
      <selection pane="bottomLeft" activeCell="E7" sqref="E7"/>
    </sheetView>
  </sheetViews>
  <sheetFormatPr baseColWidth="10" defaultColWidth="11.42578125" defaultRowHeight="15" x14ac:dyDescent="0.25"/>
  <cols>
    <col min="1" max="1" width="57.85546875" style="416" bestFit="1" customWidth="1"/>
    <col min="2" max="3" width="13" style="1" customWidth="1"/>
    <col min="4" max="4" width="16.85546875" style="1" bestFit="1" customWidth="1"/>
    <col min="5" max="5" width="33.85546875" style="1" bestFit="1" customWidth="1"/>
    <col min="6" max="7" width="35.140625" style="1" bestFit="1" customWidth="1"/>
    <col min="8" max="8" width="35" style="1" bestFit="1" customWidth="1"/>
    <col min="9" max="9" width="25.5703125" style="1" customWidth="1"/>
    <col min="10" max="16384" width="11.42578125" style="1"/>
  </cols>
  <sheetData>
    <row r="1" spans="1:9" ht="23.25" x14ac:dyDescent="0.35">
      <c r="A1" s="453" t="s">
        <v>324</v>
      </c>
    </row>
    <row r="3" spans="1:9" s="217" customFormat="1" x14ac:dyDescent="0.25">
      <c r="A3" s="416"/>
    </row>
    <row r="4" spans="1:9" x14ac:dyDescent="0.25">
      <c r="A4" s="460" t="str">
        <f>P_1!B14</f>
        <v>Kraftwerk 1</v>
      </c>
      <c r="B4" s="479" t="s">
        <v>37</v>
      </c>
      <c r="C4" s="479" t="s">
        <v>38</v>
      </c>
      <c r="D4" s="461" t="s">
        <v>66</v>
      </c>
      <c r="E4" s="462" t="s">
        <v>23</v>
      </c>
      <c r="F4" s="463" t="s">
        <v>71</v>
      </c>
      <c r="G4" s="465" t="s">
        <v>2</v>
      </c>
      <c r="H4" s="469"/>
      <c r="I4" s="465"/>
    </row>
    <row r="5" spans="1:9" x14ac:dyDescent="0.25">
      <c r="A5" s="466" t="str">
        <f>P_1!B17</f>
        <v>Nachgewiesene Kosten der Umrüstung</v>
      </c>
      <c r="B5" s="477"/>
      <c r="C5" s="480"/>
      <c r="D5" s="467"/>
      <c r="E5" s="468">
        <f>SUM(E7:E46)</f>
        <v>0</v>
      </c>
      <c r="F5" s="472">
        <f>SUM(F7:F46)</f>
        <v>0</v>
      </c>
      <c r="G5" s="469"/>
      <c r="H5" s="470"/>
      <c r="I5" s="470"/>
    </row>
    <row r="6" spans="1:9" x14ac:dyDescent="0.25">
      <c r="A6" s="471"/>
      <c r="B6" s="481"/>
      <c r="C6" s="480"/>
      <c r="D6" s="467"/>
      <c r="E6" s="467"/>
      <c r="F6" s="472"/>
      <c r="G6" s="469"/>
      <c r="H6" s="470"/>
      <c r="I6" s="470"/>
    </row>
    <row r="7" spans="1:9" x14ac:dyDescent="0.25">
      <c r="A7" s="493" t="s">
        <v>26</v>
      </c>
      <c r="B7" s="92"/>
      <c r="C7" s="92"/>
      <c r="D7" s="92"/>
      <c r="E7" s="93">
        <v>0</v>
      </c>
      <c r="F7" s="96"/>
      <c r="G7" s="98"/>
      <c r="H7" s="100"/>
      <c r="I7" s="100"/>
    </row>
    <row r="8" spans="1:9" x14ac:dyDescent="0.25">
      <c r="A8" s="493" t="s">
        <v>27</v>
      </c>
      <c r="B8" s="92"/>
      <c r="C8" s="92"/>
      <c r="D8" s="92"/>
      <c r="E8" s="93"/>
      <c r="F8" s="96"/>
      <c r="G8" s="98"/>
      <c r="H8" s="100"/>
      <c r="I8" s="100"/>
    </row>
    <row r="9" spans="1:9" x14ac:dyDescent="0.25">
      <c r="A9" s="493" t="s">
        <v>28</v>
      </c>
      <c r="B9" s="92"/>
      <c r="C9" s="92"/>
      <c r="D9" s="92"/>
      <c r="E9" s="93"/>
      <c r="F9" s="96"/>
      <c r="G9" s="98"/>
      <c r="H9" s="100"/>
      <c r="I9" s="100"/>
    </row>
    <row r="10" spans="1:9" x14ac:dyDescent="0.25">
      <c r="A10" s="493" t="s">
        <v>29</v>
      </c>
      <c r="B10" s="92"/>
      <c r="C10" s="92"/>
      <c r="D10" s="92"/>
      <c r="E10" s="93"/>
      <c r="F10" s="96"/>
      <c r="G10" s="98"/>
      <c r="H10" s="100"/>
      <c r="I10" s="100"/>
    </row>
    <row r="11" spans="1:9" x14ac:dyDescent="0.25">
      <c r="A11" s="493" t="s">
        <v>30</v>
      </c>
      <c r="B11" s="92"/>
      <c r="C11" s="92"/>
      <c r="D11" s="92"/>
      <c r="E11" s="93"/>
      <c r="F11" s="96"/>
      <c r="G11" s="98"/>
      <c r="H11" s="100"/>
      <c r="I11" s="100"/>
    </row>
    <row r="12" spans="1:9" x14ac:dyDescent="0.25">
      <c r="A12" s="493" t="s">
        <v>31</v>
      </c>
      <c r="B12" s="92"/>
      <c r="C12" s="92"/>
      <c r="D12" s="92"/>
      <c r="E12" s="93"/>
      <c r="F12" s="96"/>
      <c r="G12" s="98"/>
      <c r="H12" s="100"/>
      <c r="I12" s="100"/>
    </row>
    <row r="13" spans="1:9" x14ac:dyDescent="0.25">
      <c r="A13" s="493" t="s">
        <v>32</v>
      </c>
      <c r="B13" s="92"/>
      <c r="C13" s="92"/>
      <c r="D13" s="92"/>
      <c r="E13" s="93"/>
      <c r="F13" s="96"/>
      <c r="G13" s="98"/>
      <c r="H13" s="100"/>
      <c r="I13" s="100"/>
    </row>
    <row r="14" spans="1:9" x14ac:dyDescent="0.25">
      <c r="A14" s="493" t="s">
        <v>33</v>
      </c>
      <c r="B14" s="92"/>
      <c r="C14" s="92"/>
      <c r="D14" s="92"/>
      <c r="E14" s="93"/>
      <c r="F14" s="96"/>
      <c r="G14" s="98"/>
      <c r="H14" s="100"/>
      <c r="I14" s="100"/>
    </row>
    <row r="15" spans="1:9" x14ac:dyDescent="0.25">
      <c r="A15" s="493" t="s">
        <v>34</v>
      </c>
      <c r="B15" s="92"/>
      <c r="C15" s="92"/>
      <c r="D15" s="92"/>
      <c r="E15" s="93"/>
      <c r="F15" s="96"/>
      <c r="G15" s="98"/>
      <c r="H15" s="100"/>
      <c r="I15" s="100"/>
    </row>
    <row r="16" spans="1:9" x14ac:dyDescent="0.25">
      <c r="A16" s="493" t="s">
        <v>35</v>
      </c>
      <c r="B16" s="92"/>
      <c r="C16" s="92"/>
      <c r="D16" s="92"/>
      <c r="E16" s="93"/>
      <c r="F16" s="96"/>
      <c r="G16" s="98"/>
      <c r="H16" s="100"/>
      <c r="I16" s="100"/>
    </row>
    <row r="17" spans="1:9" x14ac:dyDescent="0.25">
      <c r="A17" s="493" t="s">
        <v>121</v>
      </c>
      <c r="B17" s="92"/>
      <c r="C17" s="92"/>
      <c r="D17" s="92"/>
      <c r="E17" s="93"/>
      <c r="F17" s="96"/>
      <c r="G17" s="98"/>
      <c r="H17" s="100"/>
      <c r="I17" s="100"/>
    </row>
    <row r="18" spans="1:9" x14ac:dyDescent="0.25">
      <c r="A18" s="493" t="s">
        <v>122</v>
      </c>
      <c r="B18" s="92"/>
      <c r="C18" s="92"/>
      <c r="D18" s="92"/>
      <c r="E18" s="93"/>
      <c r="F18" s="96"/>
      <c r="G18" s="98"/>
      <c r="H18" s="100"/>
      <c r="I18" s="100"/>
    </row>
    <row r="19" spans="1:9" x14ac:dyDescent="0.25">
      <c r="A19" s="493" t="s">
        <v>123</v>
      </c>
      <c r="B19" s="92"/>
      <c r="C19" s="92"/>
      <c r="D19" s="92"/>
      <c r="E19" s="93"/>
      <c r="F19" s="96"/>
      <c r="G19" s="98"/>
      <c r="H19" s="100"/>
      <c r="I19" s="100"/>
    </row>
    <row r="20" spans="1:9" x14ac:dyDescent="0.25">
      <c r="A20" s="493" t="s">
        <v>124</v>
      </c>
      <c r="B20" s="92"/>
      <c r="C20" s="92"/>
      <c r="D20" s="92"/>
      <c r="E20" s="93"/>
      <c r="F20" s="96"/>
      <c r="G20" s="98"/>
      <c r="H20" s="100"/>
      <c r="I20" s="100"/>
    </row>
    <row r="21" spans="1:9" x14ac:dyDescent="0.25">
      <c r="A21" s="493" t="s">
        <v>125</v>
      </c>
      <c r="B21" s="92"/>
      <c r="C21" s="92"/>
      <c r="D21" s="92"/>
      <c r="E21" s="93"/>
      <c r="F21" s="96"/>
      <c r="G21" s="98"/>
      <c r="H21" s="100"/>
      <c r="I21" s="100"/>
    </row>
    <row r="22" spans="1:9" x14ac:dyDescent="0.25">
      <c r="A22" s="493" t="s">
        <v>126</v>
      </c>
      <c r="B22" s="92"/>
      <c r="C22" s="92"/>
      <c r="D22" s="92"/>
      <c r="E22" s="93"/>
      <c r="F22" s="96"/>
      <c r="G22" s="98"/>
      <c r="H22" s="100"/>
      <c r="I22" s="100"/>
    </row>
    <row r="23" spans="1:9" x14ac:dyDescent="0.25">
      <c r="A23" s="493" t="s">
        <v>127</v>
      </c>
      <c r="B23" s="92"/>
      <c r="C23" s="92"/>
      <c r="D23" s="92"/>
      <c r="E23" s="93"/>
      <c r="F23" s="96"/>
      <c r="G23" s="98"/>
      <c r="H23" s="100"/>
      <c r="I23" s="100"/>
    </row>
    <row r="24" spans="1:9" x14ac:dyDescent="0.25">
      <c r="A24" s="493" t="s">
        <v>128</v>
      </c>
      <c r="B24" s="92"/>
      <c r="C24" s="92"/>
      <c r="D24" s="92"/>
      <c r="E24" s="93"/>
      <c r="F24" s="96"/>
      <c r="G24" s="98"/>
      <c r="H24" s="100"/>
      <c r="I24" s="100"/>
    </row>
    <row r="25" spans="1:9" x14ac:dyDescent="0.25">
      <c r="A25" s="493" t="s">
        <v>129</v>
      </c>
      <c r="B25" s="92"/>
      <c r="C25" s="92"/>
      <c r="D25" s="92"/>
      <c r="E25" s="93"/>
      <c r="F25" s="96"/>
      <c r="G25" s="98"/>
      <c r="H25" s="100"/>
      <c r="I25" s="100"/>
    </row>
    <row r="26" spans="1:9" x14ac:dyDescent="0.25">
      <c r="A26" s="493" t="s">
        <v>130</v>
      </c>
      <c r="B26" s="92"/>
      <c r="C26" s="92"/>
      <c r="D26" s="92"/>
      <c r="E26" s="93"/>
      <c r="F26" s="96"/>
      <c r="G26" s="98"/>
      <c r="H26" s="100"/>
      <c r="I26" s="100"/>
    </row>
    <row r="27" spans="1:9" x14ac:dyDescent="0.25">
      <c r="A27" s="493" t="s">
        <v>133</v>
      </c>
      <c r="B27" s="92"/>
      <c r="C27" s="92"/>
      <c r="D27" s="92"/>
      <c r="E27" s="93"/>
      <c r="F27" s="96"/>
      <c r="G27" s="98"/>
      <c r="H27" s="100"/>
      <c r="I27" s="100"/>
    </row>
    <row r="28" spans="1:9" x14ac:dyDescent="0.25">
      <c r="A28" s="493" t="s">
        <v>134</v>
      </c>
      <c r="B28" s="92"/>
      <c r="C28" s="92"/>
      <c r="D28" s="92"/>
      <c r="E28" s="93"/>
      <c r="F28" s="96"/>
      <c r="G28" s="98"/>
      <c r="H28" s="100"/>
      <c r="I28" s="100"/>
    </row>
    <row r="29" spans="1:9" x14ac:dyDescent="0.25">
      <c r="A29" s="493" t="s">
        <v>135</v>
      </c>
      <c r="B29" s="92"/>
      <c r="C29" s="92"/>
      <c r="D29" s="92"/>
      <c r="E29" s="93"/>
      <c r="F29" s="96"/>
      <c r="G29" s="98"/>
      <c r="H29" s="100"/>
      <c r="I29" s="100"/>
    </row>
    <row r="30" spans="1:9" x14ac:dyDescent="0.25">
      <c r="A30" s="493" t="s">
        <v>136</v>
      </c>
      <c r="B30" s="92"/>
      <c r="C30" s="92"/>
      <c r="D30" s="92"/>
      <c r="E30" s="93"/>
      <c r="F30" s="96"/>
      <c r="G30" s="98"/>
      <c r="H30" s="100"/>
      <c r="I30" s="100"/>
    </row>
    <row r="31" spans="1:9" x14ac:dyDescent="0.25">
      <c r="A31" s="493" t="s">
        <v>137</v>
      </c>
      <c r="B31" s="92"/>
      <c r="C31" s="92"/>
      <c r="D31" s="92"/>
      <c r="E31" s="93"/>
      <c r="F31" s="96"/>
      <c r="G31" s="98"/>
      <c r="H31" s="100"/>
      <c r="I31" s="100"/>
    </row>
    <row r="32" spans="1:9" x14ac:dyDescent="0.25">
      <c r="A32" s="493" t="s">
        <v>138</v>
      </c>
      <c r="B32" s="92"/>
      <c r="C32" s="92"/>
      <c r="D32" s="92"/>
      <c r="E32" s="93"/>
      <c r="F32" s="96"/>
      <c r="G32" s="98"/>
      <c r="H32" s="100"/>
      <c r="I32" s="100"/>
    </row>
    <row r="33" spans="1:9" x14ac:dyDescent="0.25">
      <c r="A33" s="493" t="s">
        <v>139</v>
      </c>
      <c r="B33" s="92"/>
      <c r="C33" s="92"/>
      <c r="D33" s="92"/>
      <c r="E33" s="93"/>
      <c r="F33" s="96"/>
      <c r="G33" s="98"/>
      <c r="H33" s="100"/>
      <c r="I33" s="100"/>
    </row>
    <row r="34" spans="1:9" x14ac:dyDescent="0.25">
      <c r="A34" s="493" t="s">
        <v>140</v>
      </c>
      <c r="B34" s="92"/>
      <c r="C34" s="92"/>
      <c r="D34" s="92"/>
      <c r="E34" s="93"/>
      <c r="F34" s="96"/>
      <c r="G34" s="98"/>
      <c r="H34" s="100"/>
      <c r="I34" s="100"/>
    </row>
    <row r="35" spans="1:9" x14ac:dyDescent="0.25">
      <c r="A35" s="493" t="s">
        <v>141</v>
      </c>
      <c r="B35" s="92"/>
      <c r="C35" s="92"/>
      <c r="D35" s="92"/>
      <c r="E35" s="93"/>
      <c r="F35" s="96"/>
      <c r="G35" s="98"/>
      <c r="H35" s="100"/>
      <c r="I35" s="100"/>
    </row>
    <row r="36" spans="1:9" x14ac:dyDescent="0.25">
      <c r="A36" s="493" t="s">
        <v>142</v>
      </c>
      <c r="B36" s="92"/>
      <c r="C36" s="92"/>
      <c r="D36" s="92"/>
      <c r="E36" s="93"/>
      <c r="F36" s="96"/>
      <c r="G36" s="98"/>
      <c r="H36" s="100"/>
      <c r="I36" s="100"/>
    </row>
    <row r="37" spans="1:9" x14ac:dyDescent="0.25">
      <c r="A37" s="493" t="s">
        <v>143</v>
      </c>
      <c r="B37" s="92"/>
      <c r="C37" s="92"/>
      <c r="D37" s="92"/>
      <c r="E37" s="93"/>
      <c r="F37" s="96"/>
      <c r="G37" s="98"/>
      <c r="H37" s="100"/>
      <c r="I37" s="100"/>
    </row>
    <row r="38" spans="1:9" x14ac:dyDescent="0.25">
      <c r="A38" s="493" t="s">
        <v>144</v>
      </c>
      <c r="B38" s="92"/>
      <c r="C38" s="92"/>
      <c r="D38" s="92"/>
      <c r="E38" s="93"/>
      <c r="F38" s="96"/>
      <c r="G38" s="98"/>
      <c r="H38" s="100"/>
      <c r="I38" s="100"/>
    </row>
    <row r="39" spans="1:9" x14ac:dyDescent="0.25">
      <c r="A39" s="493" t="s">
        <v>145</v>
      </c>
      <c r="B39" s="92"/>
      <c r="C39" s="92"/>
      <c r="D39" s="92"/>
      <c r="E39" s="93"/>
      <c r="F39" s="96"/>
      <c r="G39" s="98"/>
      <c r="H39" s="100"/>
      <c r="I39" s="100"/>
    </row>
    <row r="40" spans="1:9" x14ac:dyDescent="0.25">
      <c r="A40" s="493" t="s">
        <v>146</v>
      </c>
      <c r="B40" s="92"/>
      <c r="C40" s="92"/>
      <c r="D40" s="92"/>
      <c r="E40" s="93"/>
      <c r="F40" s="96"/>
      <c r="G40" s="98"/>
      <c r="H40" s="100"/>
      <c r="I40" s="100"/>
    </row>
    <row r="41" spans="1:9" x14ac:dyDescent="0.25">
      <c r="A41" s="493" t="s">
        <v>147</v>
      </c>
      <c r="B41" s="92"/>
      <c r="C41" s="92"/>
      <c r="D41" s="92"/>
      <c r="E41" s="93"/>
      <c r="F41" s="96"/>
      <c r="G41" s="98"/>
      <c r="H41" s="100"/>
      <c r="I41" s="100"/>
    </row>
    <row r="42" spans="1:9" x14ac:dyDescent="0.25">
      <c r="A42" s="493" t="s">
        <v>148</v>
      </c>
      <c r="B42" s="92"/>
      <c r="C42" s="92"/>
      <c r="D42" s="92"/>
      <c r="E42" s="93"/>
      <c r="F42" s="96"/>
      <c r="G42" s="98"/>
      <c r="H42" s="100"/>
      <c r="I42" s="100"/>
    </row>
    <row r="43" spans="1:9" x14ac:dyDescent="0.25">
      <c r="A43" s="493" t="s">
        <v>149</v>
      </c>
      <c r="B43" s="92"/>
      <c r="C43" s="92"/>
      <c r="D43" s="92"/>
      <c r="E43" s="93"/>
      <c r="F43" s="96"/>
      <c r="G43" s="98"/>
      <c r="H43" s="100"/>
      <c r="I43" s="100"/>
    </row>
    <row r="44" spans="1:9" x14ac:dyDescent="0.25">
      <c r="A44" s="493" t="s">
        <v>150</v>
      </c>
      <c r="B44" s="92"/>
      <c r="C44" s="92"/>
      <c r="D44" s="92"/>
      <c r="E44" s="93"/>
      <c r="F44" s="96"/>
      <c r="G44" s="98"/>
      <c r="H44" s="100"/>
      <c r="I44" s="100"/>
    </row>
    <row r="45" spans="1:9" x14ac:dyDescent="0.25">
      <c r="A45" s="493" t="s">
        <v>151</v>
      </c>
      <c r="B45" s="92"/>
      <c r="C45" s="92"/>
      <c r="D45" s="92"/>
      <c r="E45" s="93"/>
      <c r="F45" s="96"/>
      <c r="G45" s="98"/>
      <c r="H45" s="100"/>
      <c r="I45" s="100"/>
    </row>
    <row r="46" spans="1:9" x14ac:dyDescent="0.25">
      <c r="A46" s="493" t="s">
        <v>152</v>
      </c>
      <c r="B46" s="92"/>
      <c r="C46" s="92"/>
      <c r="D46" s="92"/>
      <c r="E46" s="93"/>
      <c r="F46" s="96"/>
      <c r="G46" s="98"/>
      <c r="H46" s="100"/>
      <c r="I46" s="100"/>
    </row>
    <row r="47" spans="1:9" ht="15.75" thickBot="1" x14ac:dyDescent="0.3">
      <c r="B47" s="217"/>
      <c r="C47" s="217"/>
      <c r="D47" s="217"/>
      <c r="E47" s="217"/>
      <c r="F47" s="217"/>
      <c r="G47" s="217"/>
      <c r="H47" s="217"/>
      <c r="I47" s="217"/>
    </row>
    <row r="48" spans="1:9" x14ac:dyDescent="0.25">
      <c r="A48" s="482" t="str">
        <f>P_1!B31</f>
        <v>Kraftwerk 2</v>
      </c>
      <c r="B48" s="478" t="s">
        <v>37</v>
      </c>
      <c r="C48" s="478" t="s">
        <v>38</v>
      </c>
      <c r="D48" s="461" t="s">
        <v>66</v>
      </c>
      <c r="E48" s="462" t="s">
        <v>23</v>
      </c>
      <c r="F48" s="463" t="s">
        <v>71</v>
      </c>
      <c r="G48" s="465" t="s">
        <v>2</v>
      </c>
      <c r="H48" s="469"/>
      <c r="I48" s="465"/>
    </row>
    <row r="49" spans="1:9" x14ac:dyDescent="0.25">
      <c r="A49" s="466" t="str">
        <f>P_1!B34</f>
        <v>Nachgewiesene Kosten der Umrüstung</v>
      </c>
      <c r="B49" s="483"/>
      <c r="C49" s="484"/>
      <c r="D49" s="467"/>
      <c r="E49" s="468">
        <f>SUM(E51:E90)</f>
        <v>0</v>
      </c>
      <c r="F49" s="472">
        <f>SUM(F51:F90)</f>
        <v>0</v>
      </c>
      <c r="G49" s="469"/>
      <c r="H49" s="470"/>
      <c r="I49" s="470"/>
    </row>
    <row r="50" spans="1:9" x14ac:dyDescent="0.25">
      <c r="A50" s="485"/>
      <c r="B50" s="368"/>
      <c r="C50" s="486"/>
      <c r="D50" s="467"/>
      <c r="E50" s="467"/>
      <c r="F50" s="472"/>
      <c r="G50" s="469"/>
      <c r="H50" s="470"/>
      <c r="I50" s="470"/>
    </row>
    <row r="51" spans="1:9" s="217" customFormat="1" x14ac:dyDescent="0.25">
      <c r="A51" s="494" t="s">
        <v>26</v>
      </c>
      <c r="B51" s="79"/>
      <c r="C51" s="79"/>
      <c r="D51" s="92"/>
      <c r="E51" s="93">
        <v>0</v>
      </c>
      <c r="F51" s="96"/>
      <c r="G51" s="98"/>
      <c r="H51" s="100"/>
      <c r="I51" s="100"/>
    </row>
    <row r="52" spans="1:9" x14ac:dyDescent="0.25">
      <c r="A52" s="494" t="s">
        <v>27</v>
      </c>
      <c r="B52" s="79"/>
      <c r="C52" s="79"/>
      <c r="D52" s="92"/>
      <c r="E52" s="93"/>
      <c r="F52" s="96"/>
      <c r="G52" s="98"/>
      <c r="H52" s="100"/>
      <c r="I52" s="100"/>
    </row>
    <row r="53" spans="1:9" x14ac:dyDescent="0.25">
      <c r="A53" s="494" t="s">
        <v>28</v>
      </c>
      <c r="B53" s="79"/>
      <c r="C53" s="79"/>
      <c r="D53" s="92"/>
      <c r="E53" s="93"/>
      <c r="F53" s="96"/>
      <c r="G53" s="98"/>
      <c r="H53" s="100"/>
      <c r="I53" s="100"/>
    </row>
    <row r="54" spans="1:9" x14ac:dyDescent="0.25">
      <c r="A54" s="494" t="s">
        <v>29</v>
      </c>
      <c r="B54" s="79"/>
      <c r="C54" s="79"/>
      <c r="D54" s="92"/>
      <c r="E54" s="93"/>
      <c r="F54" s="96"/>
      <c r="G54" s="98"/>
      <c r="H54" s="100"/>
      <c r="I54" s="100"/>
    </row>
    <row r="55" spans="1:9" x14ac:dyDescent="0.25">
      <c r="A55" s="494" t="s">
        <v>30</v>
      </c>
      <c r="B55" s="79"/>
      <c r="C55" s="79"/>
      <c r="D55" s="92"/>
      <c r="E55" s="93"/>
      <c r="F55" s="96"/>
      <c r="G55" s="98"/>
      <c r="H55" s="100"/>
      <c r="I55" s="100"/>
    </row>
    <row r="56" spans="1:9" x14ac:dyDescent="0.25">
      <c r="A56" s="494" t="s">
        <v>31</v>
      </c>
      <c r="B56" s="79"/>
      <c r="C56" s="79"/>
      <c r="D56" s="92"/>
      <c r="E56" s="93"/>
      <c r="F56" s="96"/>
      <c r="G56" s="98"/>
      <c r="H56" s="100"/>
      <c r="I56" s="100"/>
    </row>
    <row r="57" spans="1:9" x14ac:dyDescent="0.25">
      <c r="A57" s="494" t="s">
        <v>32</v>
      </c>
      <c r="B57" s="79"/>
      <c r="C57" s="79"/>
      <c r="D57" s="92"/>
      <c r="E57" s="93"/>
      <c r="F57" s="96"/>
      <c r="G57" s="98"/>
      <c r="H57" s="100"/>
      <c r="I57" s="100"/>
    </row>
    <row r="58" spans="1:9" x14ac:dyDescent="0.25">
      <c r="A58" s="494" t="s">
        <v>33</v>
      </c>
      <c r="B58" s="79"/>
      <c r="C58" s="79"/>
      <c r="D58" s="92"/>
      <c r="E58" s="93"/>
      <c r="F58" s="96"/>
      <c r="G58" s="98"/>
      <c r="H58" s="100"/>
      <c r="I58" s="100"/>
    </row>
    <row r="59" spans="1:9" x14ac:dyDescent="0.25">
      <c r="A59" s="494" t="s">
        <v>34</v>
      </c>
      <c r="B59" s="79"/>
      <c r="C59" s="79"/>
      <c r="D59" s="92"/>
      <c r="E59" s="93"/>
      <c r="F59" s="96"/>
      <c r="G59" s="98"/>
      <c r="H59" s="100"/>
      <c r="I59" s="100"/>
    </row>
    <row r="60" spans="1:9" x14ac:dyDescent="0.25">
      <c r="A60" s="494" t="s">
        <v>35</v>
      </c>
      <c r="B60" s="79"/>
      <c r="C60" s="79"/>
      <c r="D60" s="92"/>
      <c r="E60" s="93"/>
      <c r="F60" s="96"/>
      <c r="G60" s="98"/>
      <c r="H60" s="100"/>
      <c r="I60" s="100"/>
    </row>
    <row r="61" spans="1:9" x14ac:dyDescent="0.25">
      <c r="A61" s="494" t="s">
        <v>121</v>
      </c>
      <c r="B61" s="79"/>
      <c r="C61" s="79"/>
      <c r="D61" s="92"/>
      <c r="E61" s="93"/>
      <c r="F61" s="96"/>
      <c r="G61" s="98"/>
      <c r="H61" s="100"/>
      <c r="I61" s="100"/>
    </row>
    <row r="62" spans="1:9" x14ac:dyDescent="0.25">
      <c r="A62" s="494" t="s">
        <v>122</v>
      </c>
      <c r="B62" s="79"/>
      <c r="C62" s="79"/>
      <c r="D62" s="92"/>
      <c r="E62" s="93"/>
      <c r="F62" s="96"/>
      <c r="G62" s="98"/>
      <c r="H62" s="100"/>
      <c r="I62" s="100"/>
    </row>
    <row r="63" spans="1:9" x14ac:dyDescent="0.25">
      <c r="A63" s="494" t="s">
        <v>123</v>
      </c>
      <c r="B63" s="79"/>
      <c r="C63" s="79"/>
      <c r="D63" s="92"/>
      <c r="E63" s="93"/>
      <c r="F63" s="96"/>
      <c r="G63" s="98"/>
      <c r="H63" s="100"/>
      <c r="I63" s="100"/>
    </row>
    <row r="64" spans="1:9" x14ac:dyDescent="0.25">
      <c r="A64" s="494" t="s">
        <v>124</v>
      </c>
      <c r="B64" s="79"/>
      <c r="C64" s="79"/>
      <c r="D64" s="92"/>
      <c r="E64" s="93"/>
      <c r="F64" s="96"/>
      <c r="G64" s="98"/>
      <c r="H64" s="100"/>
      <c r="I64" s="100"/>
    </row>
    <row r="65" spans="1:9" x14ac:dyDescent="0.25">
      <c r="A65" s="494" t="s">
        <v>125</v>
      </c>
      <c r="B65" s="79"/>
      <c r="C65" s="79"/>
      <c r="D65" s="92"/>
      <c r="E65" s="93"/>
      <c r="F65" s="96"/>
      <c r="G65" s="98"/>
      <c r="H65" s="100"/>
      <c r="I65" s="100"/>
    </row>
    <row r="66" spans="1:9" x14ac:dyDescent="0.25">
      <c r="A66" s="494" t="s">
        <v>126</v>
      </c>
      <c r="B66" s="79"/>
      <c r="C66" s="79"/>
      <c r="D66" s="92"/>
      <c r="E66" s="93"/>
      <c r="F66" s="96"/>
      <c r="G66" s="98"/>
      <c r="H66" s="100"/>
      <c r="I66" s="100"/>
    </row>
    <row r="67" spans="1:9" x14ac:dyDescent="0.25">
      <c r="A67" s="494" t="s">
        <v>127</v>
      </c>
      <c r="B67" s="79"/>
      <c r="C67" s="79"/>
      <c r="D67" s="92"/>
      <c r="E67" s="93"/>
      <c r="F67" s="96"/>
      <c r="G67" s="98"/>
      <c r="H67" s="100"/>
      <c r="I67" s="100"/>
    </row>
    <row r="68" spans="1:9" x14ac:dyDescent="0.25">
      <c r="A68" s="494" t="s">
        <v>128</v>
      </c>
      <c r="B68" s="79"/>
      <c r="C68" s="79"/>
      <c r="D68" s="92"/>
      <c r="E68" s="93"/>
      <c r="F68" s="96"/>
      <c r="G68" s="98"/>
      <c r="H68" s="100"/>
      <c r="I68" s="100"/>
    </row>
    <row r="69" spans="1:9" x14ac:dyDescent="0.25">
      <c r="A69" s="494" t="s">
        <v>129</v>
      </c>
      <c r="B69" s="79"/>
      <c r="C69" s="79"/>
      <c r="D69" s="92"/>
      <c r="E69" s="93"/>
      <c r="F69" s="96"/>
      <c r="G69" s="98"/>
      <c r="H69" s="100"/>
      <c r="I69" s="100"/>
    </row>
    <row r="70" spans="1:9" x14ac:dyDescent="0.25">
      <c r="A70" s="494" t="s">
        <v>130</v>
      </c>
      <c r="B70" s="79"/>
      <c r="C70" s="79"/>
      <c r="D70" s="92"/>
      <c r="E70" s="93"/>
      <c r="F70" s="96"/>
      <c r="G70" s="98"/>
      <c r="H70" s="100"/>
      <c r="I70" s="100"/>
    </row>
    <row r="71" spans="1:9" x14ac:dyDescent="0.25">
      <c r="A71" s="494" t="s">
        <v>133</v>
      </c>
      <c r="B71" s="79"/>
      <c r="C71" s="79"/>
      <c r="D71" s="92"/>
      <c r="E71" s="93"/>
      <c r="F71" s="96"/>
      <c r="G71" s="98"/>
      <c r="H71" s="100"/>
      <c r="I71" s="100"/>
    </row>
    <row r="72" spans="1:9" x14ac:dyDescent="0.25">
      <c r="A72" s="494" t="s">
        <v>134</v>
      </c>
      <c r="B72" s="79"/>
      <c r="C72" s="79"/>
      <c r="D72" s="92"/>
      <c r="E72" s="93"/>
      <c r="F72" s="96"/>
      <c r="G72" s="98"/>
      <c r="H72" s="100"/>
      <c r="I72" s="100"/>
    </row>
    <row r="73" spans="1:9" x14ac:dyDescent="0.25">
      <c r="A73" s="494" t="s">
        <v>135</v>
      </c>
      <c r="B73" s="79"/>
      <c r="C73" s="79"/>
      <c r="D73" s="92"/>
      <c r="E73" s="93"/>
      <c r="F73" s="96"/>
      <c r="G73" s="98"/>
      <c r="H73" s="100"/>
      <c r="I73" s="100"/>
    </row>
    <row r="74" spans="1:9" x14ac:dyDescent="0.25">
      <c r="A74" s="494" t="s">
        <v>136</v>
      </c>
      <c r="B74" s="79"/>
      <c r="C74" s="79"/>
      <c r="D74" s="92"/>
      <c r="E74" s="93"/>
      <c r="F74" s="96"/>
      <c r="G74" s="98"/>
      <c r="H74" s="100"/>
      <c r="I74" s="100"/>
    </row>
    <row r="75" spans="1:9" x14ac:dyDescent="0.25">
      <c r="A75" s="494" t="s">
        <v>137</v>
      </c>
      <c r="B75" s="79"/>
      <c r="C75" s="79"/>
      <c r="D75" s="92"/>
      <c r="E75" s="93"/>
      <c r="F75" s="96"/>
      <c r="G75" s="98"/>
      <c r="H75" s="100"/>
      <c r="I75" s="100"/>
    </row>
    <row r="76" spans="1:9" x14ac:dyDescent="0.25">
      <c r="A76" s="494" t="s">
        <v>138</v>
      </c>
      <c r="B76" s="79"/>
      <c r="C76" s="79"/>
      <c r="D76" s="92"/>
      <c r="E76" s="93"/>
      <c r="F76" s="96"/>
      <c r="G76" s="98"/>
      <c r="H76" s="100"/>
      <c r="I76" s="100"/>
    </row>
    <row r="77" spans="1:9" x14ac:dyDescent="0.25">
      <c r="A77" s="494" t="s">
        <v>139</v>
      </c>
      <c r="B77" s="79"/>
      <c r="C77" s="79"/>
      <c r="D77" s="92"/>
      <c r="E77" s="93"/>
      <c r="F77" s="96"/>
      <c r="G77" s="98"/>
      <c r="H77" s="100"/>
      <c r="I77" s="100"/>
    </row>
    <row r="78" spans="1:9" x14ac:dyDescent="0.25">
      <c r="A78" s="494" t="s">
        <v>140</v>
      </c>
      <c r="B78" s="79"/>
      <c r="C78" s="79"/>
      <c r="D78" s="92"/>
      <c r="E78" s="93"/>
      <c r="F78" s="96"/>
      <c r="G78" s="98"/>
      <c r="H78" s="100"/>
      <c r="I78" s="100"/>
    </row>
    <row r="79" spans="1:9" x14ac:dyDescent="0.25">
      <c r="A79" s="494" t="s">
        <v>141</v>
      </c>
      <c r="B79" s="79"/>
      <c r="C79" s="79"/>
      <c r="D79" s="92"/>
      <c r="E79" s="93"/>
      <c r="F79" s="96"/>
      <c r="G79" s="98"/>
      <c r="H79" s="100"/>
      <c r="I79" s="100"/>
    </row>
    <row r="80" spans="1:9" x14ac:dyDescent="0.25">
      <c r="A80" s="494" t="s">
        <v>142</v>
      </c>
      <c r="B80" s="79"/>
      <c r="C80" s="79"/>
      <c r="D80" s="92"/>
      <c r="E80" s="93"/>
      <c r="F80" s="96"/>
      <c r="G80" s="98"/>
      <c r="H80" s="100"/>
      <c r="I80" s="100"/>
    </row>
    <row r="81" spans="1:9" x14ac:dyDescent="0.25">
      <c r="A81" s="494" t="s">
        <v>143</v>
      </c>
      <c r="B81" s="79"/>
      <c r="C81" s="79"/>
      <c r="D81" s="92"/>
      <c r="E81" s="93"/>
      <c r="F81" s="96"/>
      <c r="G81" s="98"/>
      <c r="H81" s="100"/>
      <c r="I81" s="100"/>
    </row>
    <row r="82" spans="1:9" x14ac:dyDescent="0.25">
      <c r="A82" s="494" t="s">
        <v>144</v>
      </c>
      <c r="B82" s="79"/>
      <c r="C82" s="79"/>
      <c r="D82" s="92"/>
      <c r="E82" s="93"/>
      <c r="F82" s="96"/>
      <c r="G82" s="98"/>
      <c r="H82" s="100"/>
      <c r="I82" s="100"/>
    </row>
    <row r="83" spans="1:9" x14ac:dyDescent="0.25">
      <c r="A83" s="494" t="s">
        <v>145</v>
      </c>
      <c r="B83" s="79"/>
      <c r="C83" s="79"/>
      <c r="D83" s="92"/>
      <c r="E83" s="93"/>
      <c r="F83" s="96"/>
      <c r="G83" s="98"/>
      <c r="H83" s="100"/>
      <c r="I83" s="100"/>
    </row>
    <row r="84" spans="1:9" x14ac:dyDescent="0.25">
      <c r="A84" s="494" t="s">
        <v>146</v>
      </c>
      <c r="B84" s="79"/>
      <c r="C84" s="79"/>
      <c r="D84" s="92"/>
      <c r="E84" s="93"/>
      <c r="F84" s="96"/>
      <c r="G84" s="98"/>
      <c r="H84" s="100"/>
      <c r="I84" s="100"/>
    </row>
    <row r="85" spans="1:9" x14ac:dyDescent="0.25">
      <c r="A85" s="494" t="s">
        <v>147</v>
      </c>
      <c r="B85" s="79"/>
      <c r="C85" s="79"/>
      <c r="D85" s="92"/>
      <c r="E85" s="93"/>
      <c r="F85" s="96"/>
      <c r="G85" s="98"/>
      <c r="H85" s="100"/>
      <c r="I85" s="100"/>
    </row>
    <row r="86" spans="1:9" x14ac:dyDescent="0.25">
      <c r="A86" s="494" t="s">
        <v>148</v>
      </c>
      <c r="B86" s="79"/>
      <c r="C86" s="79"/>
      <c r="D86" s="92"/>
      <c r="E86" s="93"/>
      <c r="F86" s="96"/>
      <c r="G86" s="98"/>
      <c r="H86" s="100"/>
      <c r="I86" s="100"/>
    </row>
    <row r="87" spans="1:9" x14ac:dyDescent="0.25">
      <c r="A87" s="494" t="s">
        <v>149</v>
      </c>
      <c r="B87" s="79"/>
      <c r="C87" s="79"/>
      <c r="D87" s="92"/>
      <c r="E87" s="93"/>
      <c r="F87" s="96"/>
      <c r="G87" s="98"/>
      <c r="H87" s="100"/>
      <c r="I87" s="100"/>
    </row>
    <row r="88" spans="1:9" x14ac:dyDescent="0.25">
      <c r="A88" s="494" t="s">
        <v>150</v>
      </c>
      <c r="B88" s="80"/>
      <c r="C88" s="80"/>
      <c r="D88" s="94"/>
      <c r="E88" s="95"/>
      <c r="F88" s="97"/>
      <c r="G88" s="99"/>
      <c r="H88" s="100"/>
      <c r="I88" s="100"/>
    </row>
    <row r="89" spans="1:9" x14ac:dyDescent="0.25">
      <c r="A89" s="494" t="s">
        <v>151</v>
      </c>
      <c r="B89" s="80"/>
      <c r="C89" s="80"/>
      <c r="D89" s="94"/>
      <c r="E89" s="95"/>
      <c r="F89" s="97"/>
      <c r="G89" s="99"/>
      <c r="H89" s="100"/>
      <c r="I89" s="100"/>
    </row>
    <row r="90" spans="1:9" x14ac:dyDescent="0.25">
      <c r="A90" s="494" t="s">
        <v>152</v>
      </c>
      <c r="B90" s="80"/>
      <c r="C90" s="80"/>
      <c r="D90" s="94"/>
      <c r="E90" s="95"/>
      <c r="F90" s="97"/>
      <c r="G90" s="99"/>
      <c r="H90" s="100"/>
      <c r="I90" s="100"/>
    </row>
    <row r="91" spans="1:9" x14ac:dyDescent="0.25">
      <c r="B91" s="217"/>
      <c r="C91" s="217"/>
      <c r="D91" s="217"/>
      <c r="E91" s="217"/>
      <c r="F91" s="217"/>
      <c r="G91" s="217"/>
      <c r="H91" s="217"/>
      <c r="I91" s="217"/>
    </row>
    <row r="92" spans="1:9" x14ac:dyDescent="0.25">
      <c r="A92" s="488" t="str">
        <f>P_1!B48</f>
        <v>Kraftwerk 3</v>
      </c>
      <c r="B92" s="488" t="s">
        <v>37</v>
      </c>
      <c r="C92" s="488" t="s">
        <v>38</v>
      </c>
      <c r="D92" s="461" t="s">
        <v>66</v>
      </c>
      <c r="E92" s="462" t="s">
        <v>23</v>
      </c>
      <c r="F92" s="463" t="s">
        <v>71</v>
      </c>
      <c r="G92" s="465" t="s">
        <v>2</v>
      </c>
      <c r="H92" s="469"/>
      <c r="I92" s="465"/>
    </row>
    <row r="93" spans="1:9" x14ac:dyDescent="0.25">
      <c r="A93" s="489" t="str">
        <f>P_1!B51</f>
        <v>Nachgewiesene Kosten der Umrüstung</v>
      </c>
      <c r="B93" s="483"/>
      <c r="C93" s="484"/>
      <c r="D93" s="467"/>
      <c r="E93" s="468">
        <f>SUM(E95:E134)</f>
        <v>0</v>
      </c>
      <c r="F93" s="472">
        <f>SUM(F95:F134)</f>
        <v>0</v>
      </c>
      <c r="G93" s="469"/>
      <c r="H93" s="470"/>
      <c r="I93" s="470"/>
    </row>
    <row r="94" spans="1:9" x14ac:dyDescent="0.25">
      <c r="A94" s="485"/>
      <c r="B94" s="368"/>
      <c r="C94" s="486"/>
      <c r="D94" s="467"/>
      <c r="E94" s="467"/>
      <c r="F94" s="472"/>
      <c r="G94" s="469"/>
      <c r="H94" s="470"/>
      <c r="I94" s="470"/>
    </row>
    <row r="95" spans="1:9" x14ac:dyDescent="0.25">
      <c r="A95" s="494" t="s">
        <v>26</v>
      </c>
      <c r="B95" s="79"/>
      <c r="C95" s="79"/>
      <c r="D95" s="92"/>
      <c r="E95" s="93">
        <v>0</v>
      </c>
      <c r="F95" s="96"/>
      <c r="G95" s="98"/>
      <c r="H95" s="100"/>
      <c r="I95" s="100"/>
    </row>
    <row r="96" spans="1:9" x14ac:dyDescent="0.25">
      <c r="A96" s="494" t="s">
        <v>27</v>
      </c>
      <c r="B96" s="79"/>
      <c r="C96" s="79"/>
      <c r="D96" s="92"/>
      <c r="E96" s="93"/>
      <c r="F96" s="96"/>
      <c r="G96" s="98"/>
      <c r="H96" s="100"/>
      <c r="I96" s="100"/>
    </row>
    <row r="97" spans="1:9" x14ac:dyDescent="0.25">
      <c r="A97" s="494" t="s">
        <v>28</v>
      </c>
      <c r="B97" s="79"/>
      <c r="C97" s="79"/>
      <c r="D97" s="92"/>
      <c r="E97" s="93"/>
      <c r="F97" s="96"/>
      <c r="G97" s="98"/>
      <c r="H97" s="100"/>
      <c r="I97" s="100"/>
    </row>
    <row r="98" spans="1:9" x14ac:dyDescent="0.25">
      <c r="A98" s="494" t="s">
        <v>29</v>
      </c>
      <c r="B98" s="79"/>
      <c r="C98" s="79"/>
      <c r="D98" s="92"/>
      <c r="E98" s="93"/>
      <c r="F98" s="96"/>
      <c r="G98" s="98"/>
      <c r="H98" s="100"/>
      <c r="I98" s="100"/>
    </row>
    <row r="99" spans="1:9" s="217" customFormat="1" x14ac:dyDescent="0.25">
      <c r="A99" s="494" t="s">
        <v>30</v>
      </c>
      <c r="B99" s="79"/>
      <c r="C99" s="79"/>
      <c r="D99" s="92"/>
      <c r="E99" s="93"/>
      <c r="F99" s="96"/>
      <c r="G99" s="98"/>
      <c r="H99" s="100"/>
      <c r="I99" s="100"/>
    </row>
    <row r="100" spans="1:9" x14ac:dyDescent="0.25">
      <c r="A100" s="494" t="s">
        <v>31</v>
      </c>
      <c r="B100" s="79"/>
      <c r="C100" s="79"/>
      <c r="D100" s="92"/>
      <c r="E100" s="93"/>
      <c r="F100" s="96"/>
      <c r="G100" s="98"/>
      <c r="H100" s="100"/>
      <c r="I100" s="100"/>
    </row>
    <row r="101" spans="1:9" x14ac:dyDescent="0.25">
      <c r="A101" s="494" t="s">
        <v>32</v>
      </c>
      <c r="B101" s="79"/>
      <c r="C101" s="79"/>
      <c r="D101" s="92"/>
      <c r="E101" s="93"/>
      <c r="F101" s="96"/>
      <c r="G101" s="98"/>
      <c r="H101" s="100"/>
      <c r="I101" s="100"/>
    </row>
    <row r="102" spans="1:9" x14ac:dyDescent="0.25">
      <c r="A102" s="494" t="s">
        <v>33</v>
      </c>
      <c r="B102" s="79"/>
      <c r="C102" s="79"/>
      <c r="D102" s="92"/>
      <c r="E102" s="93"/>
      <c r="F102" s="96"/>
      <c r="G102" s="98"/>
      <c r="H102" s="100"/>
      <c r="I102" s="100"/>
    </row>
    <row r="103" spans="1:9" x14ac:dyDescent="0.25">
      <c r="A103" s="494" t="s">
        <v>34</v>
      </c>
      <c r="B103" s="79"/>
      <c r="C103" s="79"/>
      <c r="D103" s="92"/>
      <c r="E103" s="93"/>
      <c r="F103" s="96"/>
      <c r="G103" s="98"/>
      <c r="H103" s="100"/>
      <c r="I103" s="100"/>
    </row>
    <row r="104" spans="1:9" x14ac:dyDescent="0.25">
      <c r="A104" s="494" t="s">
        <v>35</v>
      </c>
      <c r="B104" s="79"/>
      <c r="C104" s="79"/>
      <c r="D104" s="92"/>
      <c r="E104" s="93"/>
      <c r="F104" s="96"/>
      <c r="G104" s="98"/>
      <c r="H104" s="100"/>
      <c r="I104" s="100"/>
    </row>
    <row r="105" spans="1:9" x14ac:dyDescent="0.25">
      <c r="A105" s="494" t="s">
        <v>121</v>
      </c>
      <c r="B105" s="79"/>
      <c r="C105" s="79"/>
      <c r="D105" s="92"/>
      <c r="E105" s="93"/>
      <c r="F105" s="96"/>
      <c r="G105" s="98"/>
      <c r="H105" s="100"/>
      <c r="I105" s="100"/>
    </row>
    <row r="106" spans="1:9" x14ac:dyDescent="0.25">
      <c r="A106" s="494" t="s">
        <v>122</v>
      </c>
      <c r="B106" s="79"/>
      <c r="C106" s="79"/>
      <c r="D106" s="92"/>
      <c r="E106" s="93"/>
      <c r="F106" s="96"/>
      <c r="G106" s="98"/>
      <c r="H106" s="100"/>
      <c r="I106" s="100"/>
    </row>
    <row r="107" spans="1:9" x14ac:dyDescent="0.25">
      <c r="A107" s="494" t="s">
        <v>123</v>
      </c>
      <c r="B107" s="79"/>
      <c r="C107" s="79"/>
      <c r="D107" s="92"/>
      <c r="E107" s="93"/>
      <c r="F107" s="96"/>
      <c r="G107" s="98"/>
      <c r="H107" s="100"/>
      <c r="I107" s="100"/>
    </row>
    <row r="108" spans="1:9" x14ac:dyDescent="0.25">
      <c r="A108" s="494" t="s">
        <v>124</v>
      </c>
      <c r="B108" s="79"/>
      <c r="C108" s="79"/>
      <c r="D108" s="92"/>
      <c r="E108" s="93"/>
      <c r="F108" s="96"/>
      <c r="G108" s="98"/>
      <c r="H108" s="100"/>
      <c r="I108" s="100"/>
    </row>
    <row r="109" spans="1:9" x14ac:dyDescent="0.25">
      <c r="A109" s="494" t="s">
        <v>125</v>
      </c>
      <c r="B109" s="79"/>
      <c r="C109" s="79"/>
      <c r="D109" s="92"/>
      <c r="E109" s="93"/>
      <c r="F109" s="96"/>
      <c r="G109" s="98"/>
      <c r="H109" s="100"/>
      <c r="I109" s="100"/>
    </row>
    <row r="110" spans="1:9" x14ac:dyDescent="0.25">
      <c r="A110" s="494" t="s">
        <v>126</v>
      </c>
      <c r="B110" s="79"/>
      <c r="C110" s="79"/>
      <c r="D110" s="92"/>
      <c r="E110" s="93"/>
      <c r="F110" s="96"/>
      <c r="G110" s="98"/>
      <c r="H110" s="100"/>
      <c r="I110" s="100"/>
    </row>
    <row r="111" spans="1:9" x14ac:dyDescent="0.25">
      <c r="A111" s="494" t="s">
        <v>127</v>
      </c>
      <c r="B111" s="79"/>
      <c r="C111" s="79"/>
      <c r="D111" s="92"/>
      <c r="E111" s="93"/>
      <c r="F111" s="96"/>
      <c r="G111" s="98"/>
      <c r="H111" s="100"/>
      <c r="I111" s="100"/>
    </row>
    <row r="112" spans="1:9" x14ac:dyDescent="0.25">
      <c r="A112" s="494" t="s">
        <v>128</v>
      </c>
      <c r="B112" s="79"/>
      <c r="C112" s="79"/>
      <c r="D112" s="92"/>
      <c r="E112" s="93"/>
      <c r="F112" s="96"/>
      <c r="G112" s="98"/>
      <c r="H112" s="100"/>
      <c r="I112" s="100"/>
    </row>
    <row r="113" spans="1:9" x14ac:dyDescent="0.25">
      <c r="A113" s="494" t="s">
        <v>129</v>
      </c>
      <c r="B113" s="79"/>
      <c r="C113" s="79"/>
      <c r="D113" s="92"/>
      <c r="E113" s="93"/>
      <c r="F113" s="96"/>
      <c r="G113" s="98"/>
      <c r="H113" s="100"/>
      <c r="I113" s="100"/>
    </row>
    <row r="114" spans="1:9" x14ac:dyDescent="0.25">
      <c r="A114" s="494" t="s">
        <v>130</v>
      </c>
      <c r="B114" s="79"/>
      <c r="C114" s="79"/>
      <c r="D114" s="92"/>
      <c r="E114" s="93"/>
      <c r="F114" s="96"/>
      <c r="G114" s="98"/>
      <c r="H114" s="100"/>
      <c r="I114" s="100"/>
    </row>
    <row r="115" spans="1:9" x14ac:dyDescent="0.25">
      <c r="A115" s="494" t="s">
        <v>133</v>
      </c>
      <c r="B115" s="79"/>
      <c r="C115" s="79"/>
      <c r="D115" s="92"/>
      <c r="E115" s="93"/>
      <c r="F115" s="96"/>
      <c r="G115" s="98"/>
      <c r="H115" s="100"/>
      <c r="I115" s="100"/>
    </row>
    <row r="116" spans="1:9" x14ac:dyDescent="0.25">
      <c r="A116" s="494" t="s">
        <v>134</v>
      </c>
      <c r="B116" s="79"/>
      <c r="C116" s="79"/>
      <c r="D116" s="92"/>
      <c r="E116" s="93"/>
      <c r="F116" s="96"/>
      <c r="G116" s="98"/>
      <c r="H116" s="100"/>
      <c r="I116" s="100"/>
    </row>
    <row r="117" spans="1:9" x14ac:dyDescent="0.25">
      <c r="A117" s="494" t="s">
        <v>135</v>
      </c>
      <c r="B117" s="79"/>
      <c r="C117" s="79"/>
      <c r="D117" s="92"/>
      <c r="E117" s="93"/>
      <c r="F117" s="96"/>
      <c r="G117" s="98"/>
      <c r="H117" s="100"/>
      <c r="I117" s="100"/>
    </row>
    <row r="118" spans="1:9" x14ac:dyDescent="0.25">
      <c r="A118" s="494" t="s">
        <v>136</v>
      </c>
      <c r="B118" s="79"/>
      <c r="C118" s="79"/>
      <c r="D118" s="92"/>
      <c r="E118" s="93"/>
      <c r="F118" s="96"/>
      <c r="G118" s="98"/>
      <c r="H118" s="100"/>
      <c r="I118" s="100"/>
    </row>
    <row r="119" spans="1:9" x14ac:dyDescent="0.25">
      <c r="A119" s="494" t="s">
        <v>137</v>
      </c>
      <c r="B119" s="79"/>
      <c r="C119" s="79"/>
      <c r="D119" s="92"/>
      <c r="E119" s="93"/>
      <c r="F119" s="96"/>
      <c r="G119" s="98"/>
      <c r="H119" s="100"/>
      <c r="I119" s="100"/>
    </row>
    <row r="120" spans="1:9" x14ac:dyDescent="0.25">
      <c r="A120" s="494" t="s">
        <v>138</v>
      </c>
      <c r="B120" s="79"/>
      <c r="C120" s="79"/>
      <c r="D120" s="92"/>
      <c r="E120" s="93"/>
      <c r="F120" s="96"/>
      <c r="G120" s="98"/>
      <c r="H120" s="100"/>
      <c r="I120" s="100"/>
    </row>
    <row r="121" spans="1:9" x14ac:dyDescent="0.25">
      <c r="A121" s="494" t="s">
        <v>139</v>
      </c>
      <c r="B121" s="79"/>
      <c r="C121" s="79"/>
      <c r="D121" s="92"/>
      <c r="E121" s="93"/>
      <c r="F121" s="96"/>
      <c r="G121" s="98"/>
      <c r="H121" s="100"/>
      <c r="I121" s="100"/>
    </row>
    <row r="122" spans="1:9" x14ac:dyDescent="0.25">
      <c r="A122" s="494" t="s">
        <v>140</v>
      </c>
      <c r="B122" s="79"/>
      <c r="C122" s="79"/>
      <c r="D122" s="92"/>
      <c r="E122" s="93"/>
      <c r="F122" s="96"/>
      <c r="G122" s="98"/>
      <c r="H122" s="100"/>
      <c r="I122" s="100"/>
    </row>
    <row r="123" spans="1:9" x14ac:dyDescent="0.25">
      <c r="A123" s="494" t="s">
        <v>141</v>
      </c>
      <c r="B123" s="79"/>
      <c r="C123" s="79"/>
      <c r="D123" s="92"/>
      <c r="E123" s="93"/>
      <c r="F123" s="96"/>
      <c r="G123" s="98"/>
      <c r="H123" s="100"/>
      <c r="I123" s="100"/>
    </row>
    <row r="124" spans="1:9" x14ac:dyDescent="0.25">
      <c r="A124" s="494" t="s">
        <v>142</v>
      </c>
      <c r="B124" s="79"/>
      <c r="C124" s="79"/>
      <c r="D124" s="92"/>
      <c r="E124" s="93"/>
      <c r="F124" s="96"/>
      <c r="G124" s="98"/>
      <c r="H124" s="100"/>
      <c r="I124" s="100"/>
    </row>
    <row r="125" spans="1:9" x14ac:dyDescent="0.25">
      <c r="A125" s="494" t="s">
        <v>143</v>
      </c>
      <c r="B125" s="79"/>
      <c r="C125" s="79"/>
      <c r="D125" s="92"/>
      <c r="E125" s="93"/>
      <c r="F125" s="96"/>
      <c r="G125" s="98"/>
      <c r="H125" s="100"/>
      <c r="I125" s="100"/>
    </row>
    <row r="126" spans="1:9" x14ac:dyDescent="0.25">
      <c r="A126" s="494" t="s">
        <v>144</v>
      </c>
      <c r="B126" s="80"/>
      <c r="C126" s="80"/>
      <c r="D126" s="94"/>
      <c r="E126" s="95"/>
      <c r="F126" s="97"/>
      <c r="G126" s="99"/>
      <c r="H126" s="100"/>
      <c r="I126" s="100"/>
    </row>
    <row r="127" spans="1:9" x14ac:dyDescent="0.25">
      <c r="A127" s="494" t="s">
        <v>145</v>
      </c>
      <c r="B127" s="80"/>
      <c r="C127" s="80"/>
      <c r="D127" s="94"/>
      <c r="E127" s="95"/>
      <c r="F127" s="97"/>
      <c r="G127" s="99"/>
      <c r="H127" s="100"/>
      <c r="I127" s="100"/>
    </row>
    <row r="128" spans="1:9" x14ac:dyDescent="0.25">
      <c r="A128" s="494" t="s">
        <v>146</v>
      </c>
      <c r="B128" s="80"/>
      <c r="C128" s="80"/>
      <c r="D128" s="94"/>
      <c r="E128" s="95"/>
      <c r="F128" s="97"/>
      <c r="G128" s="99"/>
      <c r="H128" s="100"/>
      <c r="I128" s="100"/>
    </row>
    <row r="129" spans="1:9" x14ac:dyDescent="0.25">
      <c r="A129" s="494" t="s">
        <v>147</v>
      </c>
      <c r="B129" s="80"/>
      <c r="C129" s="80"/>
      <c r="D129" s="94"/>
      <c r="E129" s="95"/>
      <c r="F129" s="97"/>
      <c r="G129" s="99"/>
      <c r="H129" s="100"/>
      <c r="I129" s="100"/>
    </row>
    <row r="130" spans="1:9" x14ac:dyDescent="0.25">
      <c r="A130" s="494" t="s">
        <v>148</v>
      </c>
      <c r="B130" s="80"/>
      <c r="C130" s="80"/>
      <c r="D130" s="94"/>
      <c r="E130" s="95"/>
      <c r="F130" s="97"/>
      <c r="G130" s="99"/>
      <c r="H130" s="100"/>
      <c r="I130" s="100"/>
    </row>
    <row r="131" spans="1:9" x14ac:dyDescent="0.25">
      <c r="A131" s="494" t="s">
        <v>149</v>
      </c>
      <c r="B131" s="80"/>
      <c r="C131" s="80"/>
      <c r="D131" s="94"/>
      <c r="E131" s="95"/>
      <c r="F131" s="97"/>
      <c r="G131" s="99"/>
      <c r="H131" s="100"/>
      <c r="I131" s="100"/>
    </row>
    <row r="132" spans="1:9" x14ac:dyDescent="0.25">
      <c r="A132" s="494" t="s">
        <v>150</v>
      </c>
      <c r="B132" s="80"/>
      <c r="C132" s="80"/>
      <c r="D132" s="94"/>
      <c r="E132" s="95"/>
      <c r="F132" s="97"/>
      <c r="G132" s="99"/>
      <c r="H132" s="100"/>
      <c r="I132" s="100"/>
    </row>
    <row r="133" spans="1:9" x14ac:dyDescent="0.25">
      <c r="A133" s="494" t="s">
        <v>151</v>
      </c>
      <c r="B133" s="80"/>
      <c r="C133" s="80"/>
      <c r="D133" s="94"/>
      <c r="E133" s="95"/>
      <c r="F133" s="97"/>
      <c r="G133" s="99"/>
      <c r="H133" s="100"/>
      <c r="I133" s="100"/>
    </row>
    <row r="134" spans="1:9" x14ac:dyDescent="0.25">
      <c r="A134" s="494" t="s">
        <v>152</v>
      </c>
      <c r="B134" s="80"/>
      <c r="C134" s="80"/>
      <c r="D134" s="94"/>
      <c r="E134" s="95"/>
      <c r="F134" s="97"/>
      <c r="G134" s="99"/>
      <c r="H134" s="100"/>
      <c r="I134" s="100"/>
    </row>
    <row r="135" spans="1:9" ht="15.75" thickBot="1" x14ac:dyDescent="0.3">
      <c r="B135" s="217"/>
      <c r="C135" s="217"/>
      <c r="D135" s="217"/>
      <c r="E135" s="217"/>
      <c r="F135" s="217"/>
      <c r="G135" s="217"/>
      <c r="H135" s="217"/>
      <c r="I135" s="217"/>
    </row>
    <row r="136" spans="1:9" x14ac:dyDescent="0.25">
      <c r="A136" s="482" t="str">
        <f>P_1!B65</f>
        <v>Kraftwerk 4</v>
      </c>
      <c r="B136" s="478" t="s">
        <v>37</v>
      </c>
      <c r="C136" s="478" t="s">
        <v>38</v>
      </c>
      <c r="D136" s="487" t="s">
        <v>66</v>
      </c>
      <c r="E136" s="490" t="s">
        <v>23</v>
      </c>
      <c r="F136" s="491" t="s">
        <v>71</v>
      </c>
      <c r="G136" s="465" t="s">
        <v>2</v>
      </c>
      <c r="H136" s="469"/>
      <c r="I136" s="465"/>
    </row>
    <row r="137" spans="1:9" x14ac:dyDescent="0.25">
      <c r="A137" s="489" t="str">
        <f>P_1!B68</f>
        <v>Nachgewiesene Kosten der Umrüstung</v>
      </c>
      <c r="B137" s="483"/>
      <c r="C137" s="484"/>
      <c r="D137" s="467"/>
      <c r="E137" s="468">
        <f>SUM(E139:E178)</f>
        <v>0</v>
      </c>
      <c r="F137" s="472">
        <f>SUM(F139:F178)</f>
        <v>0</v>
      </c>
      <c r="G137" s="469"/>
      <c r="H137" s="470"/>
      <c r="I137" s="470"/>
    </row>
    <row r="138" spans="1:9" x14ac:dyDescent="0.25">
      <c r="A138" s="485"/>
      <c r="B138" s="368"/>
      <c r="C138" s="486"/>
      <c r="D138" s="467"/>
      <c r="E138" s="467"/>
      <c r="F138" s="472"/>
      <c r="G138" s="469"/>
      <c r="H138" s="470"/>
      <c r="I138" s="470"/>
    </row>
    <row r="139" spans="1:9" x14ac:dyDescent="0.25">
      <c r="A139" s="494" t="s">
        <v>26</v>
      </c>
      <c r="B139" s="79"/>
      <c r="C139" s="79"/>
      <c r="D139" s="92"/>
      <c r="E139" s="93">
        <v>0</v>
      </c>
      <c r="F139" s="96"/>
      <c r="G139" s="98"/>
      <c r="H139" s="100"/>
      <c r="I139" s="100"/>
    </row>
    <row r="140" spans="1:9" x14ac:dyDescent="0.25">
      <c r="A140" s="494" t="s">
        <v>27</v>
      </c>
      <c r="B140" s="79"/>
      <c r="C140" s="79"/>
      <c r="D140" s="92"/>
      <c r="E140" s="93"/>
      <c r="F140" s="96"/>
      <c r="G140" s="98"/>
      <c r="H140" s="100"/>
      <c r="I140" s="100"/>
    </row>
    <row r="141" spans="1:9" x14ac:dyDescent="0.25">
      <c r="A141" s="494" t="s">
        <v>28</v>
      </c>
      <c r="B141" s="79"/>
      <c r="C141" s="79"/>
      <c r="D141" s="92"/>
      <c r="E141" s="93"/>
      <c r="F141" s="96"/>
      <c r="G141" s="98"/>
      <c r="H141" s="100"/>
      <c r="I141" s="100"/>
    </row>
    <row r="142" spans="1:9" x14ac:dyDescent="0.25">
      <c r="A142" s="494" t="s">
        <v>29</v>
      </c>
      <c r="B142" s="79"/>
      <c r="C142" s="79"/>
      <c r="D142" s="92"/>
      <c r="E142" s="93"/>
      <c r="F142" s="96"/>
      <c r="G142" s="98"/>
      <c r="H142" s="100"/>
      <c r="I142" s="100"/>
    </row>
    <row r="143" spans="1:9" x14ac:dyDescent="0.25">
      <c r="A143" s="494" t="s">
        <v>30</v>
      </c>
      <c r="B143" s="79"/>
      <c r="C143" s="79"/>
      <c r="D143" s="92"/>
      <c r="E143" s="93"/>
      <c r="F143" s="96"/>
      <c r="G143" s="98"/>
      <c r="H143" s="100"/>
      <c r="I143" s="100"/>
    </row>
    <row r="144" spans="1:9" x14ac:dyDescent="0.25">
      <c r="A144" s="494" t="s">
        <v>31</v>
      </c>
      <c r="B144" s="79"/>
      <c r="C144" s="79"/>
      <c r="D144" s="92"/>
      <c r="E144" s="93"/>
      <c r="F144" s="96"/>
      <c r="G144" s="98"/>
      <c r="H144" s="100"/>
      <c r="I144" s="100"/>
    </row>
    <row r="145" spans="1:9" x14ac:dyDescent="0.25">
      <c r="A145" s="494" t="s">
        <v>32</v>
      </c>
      <c r="B145" s="79"/>
      <c r="C145" s="79"/>
      <c r="D145" s="92"/>
      <c r="E145" s="93"/>
      <c r="F145" s="96"/>
      <c r="G145" s="98"/>
      <c r="H145" s="100"/>
      <c r="I145" s="100"/>
    </row>
    <row r="146" spans="1:9" x14ac:dyDescent="0.25">
      <c r="A146" s="494" t="s">
        <v>33</v>
      </c>
      <c r="B146" s="79"/>
      <c r="C146" s="79"/>
      <c r="D146" s="92"/>
      <c r="E146" s="93"/>
      <c r="F146" s="96"/>
      <c r="G146" s="98"/>
      <c r="H146" s="100"/>
      <c r="I146" s="100"/>
    </row>
    <row r="147" spans="1:9" x14ac:dyDescent="0.25">
      <c r="A147" s="494" t="s">
        <v>34</v>
      </c>
      <c r="B147" s="79"/>
      <c r="C147" s="79"/>
      <c r="D147" s="92"/>
      <c r="E147" s="93"/>
      <c r="F147" s="96"/>
      <c r="G147" s="98"/>
      <c r="H147" s="100"/>
      <c r="I147" s="100"/>
    </row>
    <row r="148" spans="1:9" x14ac:dyDescent="0.25">
      <c r="A148" s="494" t="s">
        <v>35</v>
      </c>
      <c r="B148" s="79"/>
      <c r="C148" s="79"/>
      <c r="D148" s="92"/>
      <c r="E148" s="93"/>
      <c r="F148" s="96"/>
      <c r="G148" s="98"/>
      <c r="H148" s="100"/>
      <c r="I148" s="100"/>
    </row>
    <row r="149" spans="1:9" x14ac:dyDescent="0.25">
      <c r="A149" s="494" t="s">
        <v>121</v>
      </c>
      <c r="B149" s="79"/>
      <c r="C149" s="79"/>
      <c r="D149" s="92"/>
      <c r="E149" s="93"/>
      <c r="F149" s="96"/>
      <c r="G149" s="98"/>
      <c r="H149" s="100"/>
      <c r="I149" s="100"/>
    </row>
    <row r="150" spans="1:9" x14ac:dyDescent="0.25">
      <c r="A150" s="494" t="s">
        <v>122</v>
      </c>
      <c r="B150" s="79"/>
      <c r="C150" s="79"/>
      <c r="D150" s="92"/>
      <c r="E150" s="93"/>
      <c r="F150" s="96"/>
      <c r="G150" s="98"/>
      <c r="H150" s="100"/>
      <c r="I150" s="100"/>
    </row>
    <row r="151" spans="1:9" x14ac:dyDescent="0.25">
      <c r="A151" s="494" t="s">
        <v>123</v>
      </c>
      <c r="B151" s="79"/>
      <c r="C151" s="79"/>
      <c r="D151" s="92"/>
      <c r="E151" s="93"/>
      <c r="F151" s="96"/>
      <c r="G151" s="98"/>
      <c r="H151" s="100"/>
      <c r="I151" s="100"/>
    </row>
    <row r="152" spans="1:9" x14ac:dyDescent="0.25">
      <c r="A152" s="494" t="s">
        <v>124</v>
      </c>
      <c r="B152" s="79"/>
      <c r="C152" s="79"/>
      <c r="D152" s="92"/>
      <c r="E152" s="93"/>
      <c r="F152" s="96"/>
      <c r="G152" s="98"/>
      <c r="H152" s="100"/>
      <c r="I152" s="100"/>
    </row>
    <row r="153" spans="1:9" x14ac:dyDescent="0.25">
      <c r="A153" s="494" t="s">
        <v>125</v>
      </c>
      <c r="B153" s="79"/>
      <c r="C153" s="79"/>
      <c r="D153" s="92"/>
      <c r="E153" s="93"/>
      <c r="F153" s="96"/>
      <c r="G153" s="98"/>
      <c r="H153" s="100"/>
      <c r="I153" s="100"/>
    </row>
    <row r="154" spans="1:9" x14ac:dyDescent="0.25">
      <c r="A154" s="494" t="s">
        <v>126</v>
      </c>
      <c r="B154" s="79"/>
      <c r="C154" s="79"/>
      <c r="D154" s="92"/>
      <c r="E154" s="93"/>
      <c r="F154" s="96"/>
      <c r="G154" s="98"/>
      <c r="H154" s="100"/>
      <c r="I154" s="100"/>
    </row>
    <row r="155" spans="1:9" x14ac:dyDescent="0.25">
      <c r="A155" s="494" t="s">
        <v>127</v>
      </c>
      <c r="B155" s="79"/>
      <c r="C155" s="79"/>
      <c r="D155" s="92"/>
      <c r="E155" s="93"/>
      <c r="F155" s="96"/>
      <c r="G155" s="98"/>
      <c r="H155" s="100"/>
      <c r="I155" s="100"/>
    </row>
    <row r="156" spans="1:9" x14ac:dyDescent="0.25">
      <c r="A156" s="494" t="s">
        <v>128</v>
      </c>
      <c r="B156" s="79"/>
      <c r="C156" s="79"/>
      <c r="D156" s="92"/>
      <c r="E156" s="93"/>
      <c r="F156" s="96"/>
      <c r="G156" s="98"/>
      <c r="H156" s="100"/>
      <c r="I156" s="100"/>
    </row>
    <row r="157" spans="1:9" x14ac:dyDescent="0.25">
      <c r="A157" s="494" t="s">
        <v>129</v>
      </c>
      <c r="B157" s="79"/>
      <c r="C157" s="79"/>
      <c r="D157" s="92"/>
      <c r="E157" s="93"/>
      <c r="F157" s="96"/>
      <c r="G157" s="98"/>
      <c r="H157" s="100"/>
      <c r="I157" s="100"/>
    </row>
    <row r="158" spans="1:9" x14ac:dyDescent="0.25">
      <c r="A158" s="494" t="s">
        <v>130</v>
      </c>
      <c r="B158" s="79"/>
      <c r="C158" s="79"/>
      <c r="D158" s="92"/>
      <c r="E158" s="93"/>
      <c r="F158" s="96"/>
      <c r="G158" s="98"/>
      <c r="H158" s="100"/>
      <c r="I158" s="100"/>
    </row>
    <row r="159" spans="1:9" x14ac:dyDescent="0.25">
      <c r="A159" s="494" t="s">
        <v>133</v>
      </c>
      <c r="B159" s="79"/>
      <c r="C159" s="79"/>
      <c r="D159" s="92"/>
      <c r="E159" s="93"/>
      <c r="F159" s="96"/>
      <c r="G159" s="98"/>
      <c r="H159" s="100"/>
      <c r="I159" s="100"/>
    </row>
    <row r="160" spans="1:9" x14ac:dyDescent="0.25">
      <c r="A160" s="494" t="s">
        <v>134</v>
      </c>
      <c r="B160" s="79"/>
      <c r="C160" s="79"/>
      <c r="D160" s="92"/>
      <c r="E160" s="93"/>
      <c r="F160" s="96"/>
      <c r="G160" s="98"/>
      <c r="H160" s="100"/>
      <c r="I160" s="100"/>
    </row>
    <row r="161" spans="1:9" s="217" customFormat="1" x14ac:dyDescent="0.25">
      <c r="A161" s="494" t="s">
        <v>135</v>
      </c>
      <c r="B161" s="79"/>
      <c r="C161" s="79"/>
      <c r="D161" s="92"/>
      <c r="E161" s="93"/>
      <c r="F161" s="96"/>
      <c r="G161" s="98"/>
      <c r="H161" s="100"/>
      <c r="I161" s="100"/>
    </row>
    <row r="162" spans="1:9" x14ac:dyDescent="0.25">
      <c r="A162" s="494" t="s">
        <v>136</v>
      </c>
      <c r="B162" s="79"/>
      <c r="C162" s="79"/>
      <c r="D162" s="92"/>
      <c r="E162" s="93"/>
      <c r="F162" s="96"/>
      <c r="G162" s="98"/>
      <c r="H162" s="100"/>
      <c r="I162" s="100"/>
    </row>
    <row r="163" spans="1:9" x14ac:dyDescent="0.25">
      <c r="A163" s="494" t="s">
        <v>137</v>
      </c>
      <c r="B163" s="79"/>
      <c r="C163" s="79"/>
      <c r="D163" s="92"/>
      <c r="E163" s="93"/>
      <c r="F163" s="96"/>
      <c r="G163" s="98"/>
      <c r="H163" s="100"/>
      <c r="I163" s="100"/>
    </row>
    <row r="164" spans="1:9" x14ac:dyDescent="0.25">
      <c r="A164" s="494" t="s">
        <v>138</v>
      </c>
      <c r="B164" s="79"/>
      <c r="C164" s="79"/>
      <c r="D164" s="92"/>
      <c r="E164" s="93"/>
      <c r="F164" s="96"/>
      <c r="G164" s="98"/>
      <c r="H164" s="100"/>
      <c r="I164" s="100"/>
    </row>
    <row r="165" spans="1:9" x14ac:dyDescent="0.25">
      <c r="A165" s="494" t="s">
        <v>139</v>
      </c>
      <c r="B165" s="79"/>
      <c r="C165" s="79"/>
      <c r="D165" s="92"/>
      <c r="E165" s="93"/>
      <c r="F165" s="96"/>
      <c r="G165" s="98"/>
      <c r="H165" s="100"/>
      <c r="I165" s="100"/>
    </row>
    <row r="166" spans="1:9" x14ac:dyDescent="0.25">
      <c r="A166" s="494" t="s">
        <v>140</v>
      </c>
      <c r="B166" s="79"/>
      <c r="C166" s="79"/>
      <c r="D166" s="92"/>
      <c r="E166" s="93"/>
      <c r="F166" s="96"/>
      <c r="G166" s="98"/>
      <c r="H166" s="100"/>
      <c r="I166" s="100"/>
    </row>
    <row r="167" spans="1:9" x14ac:dyDescent="0.25">
      <c r="A167" s="494" t="s">
        <v>141</v>
      </c>
      <c r="B167" s="79"/>
      <c r="C167" s="79"/>
      <c r="D167" s="92"/>
      <c r="E167" s="93"/>
      <c r="F167" s="96"/>
      <c r="G167" s="98"/>
      <c r="H167" s="100"/>
      <c r="I167" s="100"/>
    </row>
    <row r="168" spans="1:9" x14ac:dyDescent="0.25">
      <c r="A168" s="494" t="s">
        <v>142</v>
      </c>
      <c r="B168" s="79"/>
      <c r="C168" s="79"/>
      <c r="D168" s="92"/>
      <c r="E168" s="93"/>
      <c r="F168" s="96"/>
      <c r="G168" s="98"/>
      <c r="H168" s="100"/>
      <c r="I168" s="100"/>
    </row>
    <row r="169" spans="1:9" x14ac:dyDescent="0.25">
      <c r="A169" s="494" t="s">
        <v>143</v>
      </c>
      <c r="B169" s="79"/>
      <c r="C169" s="79"/>
      <c r="D169" s="92"/>
      <c r="E169" s="93"/>
      <c r="F169" s="96"/>
      <c r="G169" s="98"/>
      <c r="H169" s="100"/>
      <c r="I169" s="100"/>
    </row>
    <row r="170" spans="1:9" x14ac:dyDescent="0.25">
      <c r="A170" s="494" t="s">
        <v>144</v>
      </c>
      <c r="B170" s="79"/>
      <c r="C170" s="79"/>
      <c r="D170" s="92"/>
      <c r="E170" s="93"/>
      <c r="F170" s="96"/>
      <c r="G170" s="98"/>
      <c r="H170" s="100"/>
      <c r="I170" s="100"/>
    </row>
    <row r="171" spans="1:9" x14ac:dyDescent="0.25">
      <c r="A171" s="494" t="s">
        <v>145</v>
      </c>
      <c r="B171" s="79"/>
      <c r="C171" s="79"/>
      <c r="D171" s="92"/>
      <c r="E171" s="93"/>
      <c r="F171" s="96"/>
      <c r="G171" s="98"/>
      <c r="H171" s="100"/>
      <c r="I171" s="100"/>
    </row>
    <row r="172" spans="1:9" x14ac:dyDescent="0.25">
      <c r="A172" s="494" t="s">
        <v>146</v>
      </c>
      <c r="B172" s="79"/>
      <c r="C172" s="79"/>
      <c r="D172" s="92"/>
      <c r="E172" s="93"/>
      <c r="F172" s="96"/>
      <c r="G172" s="98"/>
      <c r="H172" s="100"/>
      <c r="I172" s="100"/>
    </row>
    <row r="173" spans="1:9" x14ac:dyDescent="0.25">
      <c r="A173" s="494" t="s">
        <v>147</v>
      </c>
      <c r="B173" s="79"/>
      <c r="C173" s="79"/>
      <c r="D173" s="92"/>
      <c r="E173" s="93"/>
      <c r="F173" s="96"/>
      <c r="G173" s="98"/>
      <c r="H173" s="100"/>
      <c r="I173" s="100"/>
    </row>
    <row r="174" spans="1:9" x14ac:dyDescent="0.25">
      <c r="A174" s="494" t="s">
        <v>148</v>
      </c>
      <c r="B174" s="79"/>
      <c r="C174" s="79"/>
      <c r="D174" s="92"/>
      <c r="E174" s="93"/>
      <c r="F174" s="96"/>
      <c r="G174" s="98"/>
      <c r="H174" s="100"/>
      <c r="I174" s="100"/>
    </row>
    <row r="175" spans="1:9" x14ac:dyDescent="0.25">
      <c r="A175" s="494" t="s">
        <v>149</v>
      </c>
      <c r="B175" s="79"/>
      <c r="C175" s="79"/>
      <c r="D175" s="92"/>
      <c r="E175" s="93"/>
      <c r="F175" s="96"/>
      <c r="G175" s="98"/>
      <c r="H175" s="100"/>
      <c r="I175" s="100"/>
    </row>
    <row r="176" spans="1:9" x14ac:dyDescent="0.25">
      <c r="A176" s="494" t="s">
        <v>150</v>
      </c>
      <c r="B176" s="79"/>
      <c r="C176" s="79"/>
      <c r="D176" s="92"/>
      <c r="E176" s="93"/>
      <c r="F176" s="96"/>
      <c r="G176" s="98"/>
      <c r="H176" s="100"/>
      <c r="I176" s="100"/>
    </row>
    <row r="177" spans="1:9" x14ac:dyDescent="0.25">
      <c r="A177" s="494" t="s">
        <v>151</v>
      </c>
      <c r="B177" s="79"/>
      <c r="C177" s="79"/>
      <c r="D177" s="92"/>
      <c r="E177" s="93"/>
      <c r="F177" s="96"/>
      <c r="G177" s="98"/>
      <c r="H177" s="100"/>
      <c r="I177" s="100"/>
    </row>
    <row r="178" spans="1:9" x14ac:dyDescent="0.25">
      <c r="A178" s="494" t="s">
        <v>152</v>
      </c>
      <c r="B178" s="80"/>
      <c r="C178" s="80"/>
      <c r="D178" s="94"/>
      <c r="E178" s="95"/>
      <c r="F178" s="97"/>
      <c r="G178" s="99"/>
      <c r="H178" s="100"/>
      <c r="I178" s="100"/>
    </row>
    <row r="179" spans="1:9" ht="15.75" thickBot="1" x14ac:dyDescent="0.3">
      <c r="B179" s="217"/>
      <c r="C179" s="217"/>
      <c r="D179" s="217"/>
      <c r="E179" s="217"/>
      <c r="F179" s="217"/>
      <c r="G179" s="217"/>
      <c r="H179" s="217"/>
      <c r="I179" s="217"/>
    </row>
    <row r="180" spans="1:9" x14ac:dyDescent="0.25">
      <c r="A180" s="482" t="str">
        <f>P_1!B82</f>
        <v>Kraftwerk 5</v>
      </c>
      <c r="B180" s="478" t="s">
        <v>37</v>
      </c>
      <c r="C180" s="478" t="s">
        <v>38</v>
      </c>
      <c r="D180" s="487" t="s">
        <v>66</v>
      </c>
      <c r="E180" s="490" t="s">
        <v>23</v>
      </c>
      <c r="F180" s="491" t="s">
        <v>71</v>
      </c>
      <c r="G180" s="465" t="s">
        <v>2</v>
      </c>
      <c r="H180" s="469"/>
      <c r="I180" s="465"/>
    </row>
    <row r="181" spans="1:9" s="217" customFormat="1" x14ac:dyDescent="0.25">
      <c r="A181" s="489" t="str">
        <f>P_1!B85</f>
        <v>Nachgewiesene Kosten der Umrüstung</v>
      </c>
      <c r="B181" s="483"/>
      <c r="C181" s="484"/>
      <c r="D181" s="492"/>
      <c r="E181" s="468">
        <f>SUM(E183:E222)</f>
        <v>0</v>
      </c>
      <c r="F181" s="472">
        <f>SUM(F183:F222)</f>
        <v>0</v>
      </c>
      <c r="G181" s="469"/>
      <c r="H181" s="470"/>
      <c r="I181" s="470"/>
    </row>
    <row r="182" spans="1:9" x14ac:dyDescent="0.25">
      <c r="A182" s="485"/>
      <c r="B182" s="368"/>
      <c r="C182" s="486"/>
      <c r="D182" s="492"/>
      <c r="E182" s="467"/>
      <c r="F182" s="472"/>
      <c r="G182" s="469"/>
      <c r="H182" s="470"/>
      <c r="I182" s="470"/>
    </row>
    <row r="183" spans="1:9" x14ac:dyDescent="0.25">
      <c r="A183" s="494" t="s">
        <v>26</v>
      </c>
      <c r="B183" s="79"/>
      <c r="C183" s="79"/>
      <c r="D183" s="154"/>
      <c r="E183" s="93">
        <v>0</v>
      </c>
      <c r="F183" s="96"/>
      <c r="G183" s="98"/>
      <c r="H183" s="100"/>
      <c r="I183" s="100"/>
    </row>
    <row r="184" spans="1:9" x14ac:dyDescent="0.25">
      <c r="A184" s="494" t="s">
        <v>27</v>
      </c>
      <c r="B184" s="79"/>
      <c r="C184" s="79"/>
      <c r="D184" s="154"/>
      <c r="E184" s="93"/>
      <c r="F184" s="96"/>
      <c r="G184" s="98"/>
      <c r="H184" s="100"/>
      <c r="I184" s="100"/>
    </row>
    <row r="185" spans="1:9" x14ac:dyDescent="0.25">
      <c r="A185" s="494" t="s">
        <v>28</v>
      </c>
      <c r="B185" s="79"/>
      <c r="C185" s="79"/>
      <c r="D185" s="154"/>
      <c r="E185" s="93"/>
      <c r="F185" s="96"/>
      <c r="G185" s="98"/>
      <c r="H185" s="100"/>
      <c r="I185" s="100"/>
    </row>
    <row r="186" spans="1:9" x14ac:dyDescent="0.25">
      <c r="A186" s="494" t="s">
        <v>29</v>
      </c>
      <c r="B186" s="79"/>
      <c r="C186" s="79"/>
      <c r="D186" s="154"/>
      <c r="E186" s="93"/>
      <c r="F186" s="96"/>
      <c r="G186" s="98"/>
      <c r="H186" s="100"/>
      <c r="I186" s="100"/>
    </row>
    <row r="187" spans="1:9" x14ac:dyDescent="0.25">
      <c r="A187" s="494" t="s">
        <v>30</v>
      </c>
      <c r="B187" s="79"/>
      <c r="C187" s="79"/>
      <c r="D187" s="154"/>
      <c r="E187" s="93"/>
      <c r="F187" s="96"/>
      <c r="G187" s="98"/>
      <c r="H187" s="100"/>
      <c r="I187" s="100"/>
    </row>
    <row r="188" spans="1:9" x14ac:dyDescent="0.25">
      <c r="A188" s="494" t="s">
        <v>31</v>
      </c>
      <c r="B188" s="79"/>
      <c r="C188" s="79"/>
      <c r="D188" s="154"/>
      <c r="E188" s="93"/>
      <c r="F188" s="96"/>
      <c r="G188" s="98"/>
      <c r="H188" s="100"/>
      <c r="I188" s="100"/>
    </row>
    <row r="189" spans="1:9" x14ac:dyDescent="0.25">
      <c r="A189" s="494" t="s">
        <v>32</v>
      </c>
      <c r="B189" s="79"/>
      <c r="C189" s="79"/>
      <c r="D189" s="154"/>
      <c r="E189" s="93"/>
      <c r="F189" s="96"/>
      <c r="G189" s="98"/>
      <c r="H189" s="100"/>
      <c r="I189" s="100"/>
    </row>
    <row r="190" spans="1:9" x14ac:dyDescent="0.25">
      <c r="A190" s="494" t="s">
        <v>33</v>
      </c>
      <c r="B190" s="79"/>
      <c r="C190" s="79"/>
      <c r="D190" s="154"/>
      <c r="E190" s="93"/>
      <c r="F190" s="96"/>
      <c r="G190" s="98"/>
      <c r="H190" s="100"/>
      <c r="I190" s="100"/>
    </row>
    <row r="191" spans="1:9" x14ac:dyDescent="0.25">
      <c r="A191" s="494" t="s">
        <v>34</v>
      </c>
      <c r="B191" s="79"/>
      <c r="C191" s="79"/>
      <c r="D191" s="154"/>
      <c r="E191" s="93"/>
      <c r="F191" s="96"/>
      <c r="G191" s="98"/>
      <c r="H191" s="100"/>
      <c r="I191" s="100"/>
    </row>
    <row r="192" spans="1:9" x14ac:dyDescent="0.25">
      <c r="A192" s="494" t="s">
        <v>35</v>
      </c>
      <c r="B192" s="79"/>
      <c r="C192" s="79"/>
      <c r="D192" s="154"/>
      <c r="E192" s="93"/>
      <c r="F192" s="96"/>
      <c r="G192" s="98"/>
      <c r="H192" s="100"/>
      <c r="I192" s="100"/>
    </row>
    <row r="193" spans="1:9" x14ac:dyDescent="0.25">
      <c r="A193" s="494" t="s">
        <v>121</v>
      </c>
      <c r="B193" s="79"/>
      <c r="C193" s="79"/>
      <c r="D193" s="154"/>
      <c r="E193" s="93"/>
      <c r="F193" s="96"/>
      <c r="G193" s="98"/>
      <c r="H193" s="100"/>
      <c r="I193" s="100"/>
    </row>
    <row r="194" spans="1:9" x14ac:dyDescent="0.25">
      <c r="A194" s="494" t="s">
        <v>122</v>
      </c>
      <c r="B194" s="79"/>
      <c r="C194" s="79"/>
      <c r="D194" s="154"/>
      <c r="E194" s="93"/>
      <c r="F194" s="96"/>
      <c r="G194" s="98"/>
      <c r="H194" s="100"/>
      <c r="I194" s="100"/>
    </row>
    <row r="195" spans="1:9" x14ac:dyDescent="0.25">
      <c r="A195" s="494" t="s">
        <v>123</v>
      </c>
      <c r="B195" s="79"/>
      <c r="C195" s="79"/>
      <c r="D195" s="154"/>
      <c r="E195" s="93"/>
      <c r="F195" s="96"/>
      <c r="G195" s="98"/>
      <c r="H195" s="100"/>
      <c r="I195" s="100"/>
    </row>
    <row r="196" spans="1:9" x14ac:dyDescent="0.25">
      <c r="A196" s="494" t="s">
        <v>124</v>
      </c>
      <c r="B196" s="79"/>
      <c r="C196" s="79"/>
      <c r="D196" s="154"/>
      <c r="E196" s="93"/>
      <c r="F196" s="96"/>
      <c r="G196" s="98"/>
      <c r="H196" s="100"/>
      <c r="I196" s="100"/>
    </row>
    <row r="197" spans="1:9" x14ac:dyDescent="0.25">
      <c r="A197" s="494" t="s">
        <v>125</v>
      </c>
      <c r="B197" s="79"/>
      <c r="C197" s="79"/>
      <c r="D197" s="154"/>
      <c r="E197" s="93"/>
      <c r="F197" s="96"/>
      <c r="G197" s="98"/>
      <c r="H197" s="100"/>
      <c r="I197" s="100"/>
    </row>
    <row r="198" spans="1:9" x14ac:dyDescent="0.25">
      <c r="A198" s="494" t="s">
        <v>126</v>
      </c>
      <c r="B198" s="79"/>
      <c r="C198" s="79"/>
      <c r="D198" s="154"/>
      <c r="E198" s="93"/>
      <c r="F198" s="96"/>
      <c r="G198" s="98"/>
      <c r="H198" s="100"/>
      <c r="I198" s="100"/>
    </row>
    <row r="199" spans="1:9" x14ac:dyDescent="0.25">
      <c r="A199" s="494" t="s">
        <v>127</v>
      </c>
      <c r="B199" s="79"/>
      <c r="C199" s="79"/>
      <c r="D199" s="154"/>
      <c r="E199" s="93"/>
      <c r="F199" s="96"/>
      <c r="G199" s="98"/>
      <c r="H199" s="100"/>
      <c r="I199" s="100"/>
    </row>
    <row r="200" spans="1:9" x14ac:dyDescent="0.25">
      <c r="A200" s="494" t="s">
        <v>128</v>
      </c>
      <c r="B200" s="79"/>
      <c r="C200" s="79"/>
      <c r="D200" s="154"/>
      <c r="E200" s="93"/>
      <c r="F200" s="96"/>
      <c r="G200" s="98"/>
      <c r="H200" s="100"/>
      <c r="I200" s="100"/>
    </row>
    <row r="201" spans="1:9" x14ac:dyDescent="0.25">
      <c r="A201" s="494" t="s">
        <v>129</v>
      </c>
      <c r="B201" s="79"/>
      <c r="C201" s="79"/>
      <c r="D201" s="154"/>
      <c r="E201" s="93"/>
      <c r="F201" s="96"/>
      <c r="G201" s="98"/>
      <c r="H201" s="100"/>
      <c r="I201" s="100"/>
    </row>
    <row r="202" spans="1:9" x14ac:dyDescent="0.25">
      <c r="A202" s="494" t="s">
        <v>130</v>
      </c>
      <c r="B202" s="79"/>
      <c r="C202" s="79"/>
      <c r="D202" s="154"/>
      <c r="E202" s="93"/>
      <c r="F202" s="96"/>
      <c r="G202" s="98"/>
      <c r="H202" s="100"/>
      <c r="I202" s="100"/>
    </row>
    <row r="203" spans="1:9" x14ac:dyDescent="0.25">
      <c r="A203" s="494" t="s">
        <v>133</v>
      </c>
      <c r="B203" s="79"/>
      <c r="C203" s="79"/>
      <c r="D203" s="154"/>
      <c r="E203" s="93"/>
      <c r="F203" s="96"/>
      <c r="G203" s="98"/>
      <c r="H203" s="100"/>
      <c r="I203" s="100"/>
    </row>
    <row r="204" spans="1:9" x14ac:dyDescent="0.25">
      <c r="A204" s="494" t="s">
        <v>134</v>
      </c>
      <c r="B204" s="79"/>
      <c r="C204" s="79"/>
      <c r="D204" s="154"/>
      <c r="E204" s="93"/>
      <c r="F204" s="96"/>
      <c r="G204" s="98"/>
      <c r="H204" s="100"/>
      <c r="I204" s="100"/>
    </row>
    <row r="205" spans="1:9" x14ac:dyDescent="0.25">
      <c r="A205" s="494" t="s">
        <v>135</v>
      </c>
      <c r="B205" s="79"/>
      <c r="C205" s="79"/>
      <c r="D205" s="154"/>
      <c r="E205" s="93"/>
      <c r="F205" s="96"/>
      <c r="G205" s="98"/>
      <c r="H205" s="100"/>
      <c r="I205" s="100"/>
    </row>
    <row r="206" spans="1:9" x14ac:dyDescent="0.25">
      <c r="A206" s="494" t="s">
        <v>136</v>
      </c>
      <c r="B206" s="79"/>
      <c r="C206" s="79"/>
      <c r="D206" s="154"/>
      <c r="E206" s="93"/>
      <c r="F206" s="96"/>
      <c r="G206" s="98"/>
      <c r="H206" s="100"/>
      <c r="I206" s="100"/>
    </row>
    <row r="207" spans="1:9" x14ac:dyDescent="0.25">
      <c r="A207" s="494" t="s">
        <v>137</v>
      </c>
      <c r="B207" s="79"/>
      <c r="C207" s="79"/>
      <c r="D207" s="154"/>
      <c r="E207" s="93"/>
      <c r="F207" s="96"/>
      <c r="G207" s="98"/>
      <c r="H207" s="100"/>
      <c r="I207" s="100"/>
    </row>
    <row r="208" spans="1:9" x14ac:dyDescent="0.25">
      <c r="A208" s="494" t="s">
        <v>138</v>
      </c>
      <c r="B208" s="79"/>
      <c r="C208" s="79"/>
      <c r="D208" s="154"/>
      <c r="E208" s="93"/>
      <c r="F208" s="96"/>
      <c r="G208" s="98"/>
      <c r="H208" s="100"/>
      <c r="I208" s="100"/>
    </row>
    <row r="209" spans="1:9" x14ac:dyDescent="0.25">
      <c r="A209" s="494" t="s">
        <v>139</v>
      </c>
      <c r="B209" s="79"/>
      <c r="C209" s="79"/>
      <c r="D209" s="154"/>
      <c r="E209" s="93"/>
      <c r="F209" s="96"/>
      <c r="G209" s="98"/>
      <c r="H209" s="100"/>
      <c r="I209" s="100"/>
    </row>
    <row r="210" spans="1:9" x14ac:dyDescent="0.25">
      <c r="A210" s="494" t="s">
        <v>140</v>
      </c>
      <c r="B210" s="79"/>
      <c r="C210" s="79"/>
      <c r="D210" s="154"/>
      <c r="E210" s="93"/>
      <c r="F210" s="96"/>
      <c r="G210" s="98"/>
      <c r="H210" s="100"/>
      <c r="I210" s="100"/>
    </row>
    <row r="211" spans="1:9" x14ac:dyDescent="0.25">
      <c r="A211" s="494" t="s">
        <v>141</v>
      </c>
      <c r="B211" s="79"/>
      <c r="C211" s="79"/>
      <c r="D211" s="154"/>
      <c r="E211" s="93"/>
      <c r="F211" s="96"/>
      <c r="G211" s="98"/>
      <c r="H211" s="100"/>
      <c r="I211" s="100"/>
    </row>
    <row r="212" spans="1:9" x14ac:dyDescent="0.25">
      <c r="A212" s="494" t="s">
        <v>142</v>
      </c>
      <c r="B212" s="79"/>
      <c r="C212" s="79"/>
      <c r="D212" s="154"/>
      <c r="E212" s="93"/>
      <c r="F212" s="96"/>
      <c r="G212" s="98"/>
      <c r="H212" s="100"/>
      <c r="I212" s="100"/>
    </row>
    <row r="213" spans="1:9" x14ac:dyDescent="0.25">
      <c r="A213" s="494" t="s">
        <v>143</v>
      </c>
      <c r="B213" s="79"/>
      <c r="C213" s="79"/>
      <c r="D213" s="154"/>
      <c r="E213" s="93"/>
      <c r="F213" s="96"/>
      <c r="G213" s="98"/>
      <c r="H213" s="100"/>
      <c r="I213" s="100"/>
    </row>
    <row r="214" spans="1:9" x14ac:dyDescent="0.25">
      <c r="A214" s="494" t="s">
        <v>144</v>
      </c>
      <c r="B214" s="79"/>
      <c r="C214" s="79"/>
      <c r="D214" s="154"/>
      <c r="E214" s="93"/>
      <c r="F214" s="96"/>
      <c r="G214" s="98"/>
      <c r="H214" s="100"/>
      <c r="I214" s="100"/>
    </row>
    <row r="215" spans="1:9" x14ac:dyDescent="0.25">
      <c r="A215" s="494" t="s">
        <v>145</v>
      </c>
      <c r="B215" s="79"/>
      <c r="C215" s="79"/>
      <c r="D215" s="154"/>
      <c r="E215" s="93"/>
      <c r="F215" s="96"/>
      <c r="G215" s="98"/>
      <c r="H215" s="100"/>
      <c r="I215" s="100"/>
    </row>
    <row r="216" spans="1:9" x14ac:dyDescent="0.25">
      <c r="A216" s="494" t="s">
        <v>146</v>
      </c>
      <c r="B216" s="79"/>
      <c r="C216" s="79"/>
      <c r="D216" s="154"/>
      <c r="E216" s="93"/>
      <c r="F216" s="96"/>
      <c r="G216" s="98"/>
      <c r="H216" s="100"/>
      <c r="I216" s="100"/>
    </row>
    <row r="217" spans="1:9" x14ac:dyDescent="0.25">
      <c r="A217" s="494" t="s">
        <v>147</v>
      </c>
      <c r="B217" s="79"/>
      <c r="C217" s="79"/>
      <c r="D217" s="154"/>
      <c r="E217" s="93"/>
      <c r="F217" s="96"/>
      <c r="G217" s="98"/>
      <c r="H217" s="100"/>
      <c r="I217" s="100"/>
    </row>
    <row r="218" spans="1:9" x14ac:dyDescent="0.25">
      <c r="A218" s="494" t="s">
        <v>148</v>
      </c>
      <c r="B218" s="79"/>
      <c r="C218" s="79"/>
      <c r="D218" s="154"/>
      <c r="E218" s="93"/>
      <c r="F218" s="96"/>
      <c r="G218" s="98"/>
      <c r="H218" s="100"/>
      <c r="I218" s="100"/>
    </row>
    <row r="219" spans="1:9" x14ac:dyDescent="0.25">
      <c r="A219" s="494" t="s">
        <v>149</v>
      </c>
      <c r="B219" s="79"/>
      <c r="C219" s="79"/>
      <c r="D219" s="154"/>
      <c r="E219" s="93"/>
      <c r="F219" s="96"/>
      <c r="G219" s="98"/>
      <c r="H219" s="100"/>
      <c r="I219" s="100"/>
    </row>
    <row r="220" spans="1:9" x14ac:dyDescent="0.25">
      <c r="A220" s="494" t="s">
        <v>150</v>
      </c>
      <c r="B220" s="80"/>
      <c r="C220" s="80"/>
      <c r="D220" s="156"/>
      <c r="E220" s="95"/>
      <c r="F220" s="97"/>
      <c r="G220" s="99"/>
      <c r="H220" s="100"/>
      <c r="I220" s="100"/>
    </row>
    <row r="221" spans="1:9" x14ac:dyDescent="0.25">
      <c r="A221" s="494" t="s">
        <v>151</v>
      </c>
      <c r="B221" s="79"/>
      <c r="C221" s="79"/>
      <c r="D221" s="154"/>
      <c r="E221" s="93"/>
      <c r="F221" s="96"/>
      <c r="G221" s="98"/>
      <c r="H221" s="100"/>
      <c r="I221" s="100"/>
    </row>
    <row r="222" spans="1:9" x14ac:dyDescent="0.25">
      <c r="A222" s="494" t="s">
        <v>152</v>
      </c>
      <c r="B222" s="79"/>
      <c r="C222" s="79"/>
      <c r="D222" s="154"/>
      <c r="E222" s="93"/>
      <c r="F222" s="96"/>
      <c r="G222" s="98"/>
      <c r="H222" s="100"/>
      <c r="I222" s="100"/>
    </row>
    <row r="223" spans="1:9" x14ac:dyDescent="0.25">
      <c r="B223" s="217"/>
      <c r="C223" s="217"/>
      <c r="D223" s="217"/>
      <c r="E223" s="217"/>
      <c r="F223" s="217"/>
      <c r="G223" s="217"/>
      <c r="H223" s="217"/>
      <c r="I223" s="217"/>
    </row>
  </sheetData>
  <sheetProtection algorithmName="SHA-512" hashValue="T+dJe/Xj11733Vawa88ZB6fQVRz4liCo47bT9DmvY6SPJRJqbf4bFLA7sm6lzmShOKqxi1TeMI0N/PtceXznaw==" saltValue="uhZAqyp4qZ9RHd2WMcfNjA==" spinCount="100000" sheet="1" insertRows="0"/>
  <dataValidations disablePrompts="1" count="1">
    <dataValidation allowBlank="1" showInputMessage="1" sqref="F7:F46 F51:F90 F95:F134 F139:F178 F183:F222" xr:uid="{00000000-0002-0000-0800-000000000000}"/>
  </dataValidations>
  <pageMargins left="0.7" right="0.7" top="0.78740157499999996" bottom="0.78740157499999996" header="0.3" footer="0.3"/>
  <pageSetup paperSize="9" orientation="portrait" r:id="rId1"/>
  <tableParts count="5">
    <tablePart r:id="rId2"/>
    <tablePart r:id="rId3"/>
    <tablePart r:id="rId4"/>
    <tablePart r:id="rId5"/>
    <tablePart r:id="rId6"/>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20">
    <tabColor theme="2" tint="-9.9978637043366805E-2"/>
  </sheetPr>
  <dimension ref="A1:H222"/>
  <sheetViews>
    <sheetView zoomScale="90" zoomScaleNormal="90" workbookViewId="0">
      <pane ySplit="1" topLeftCell="A2" activePane="bottomLeft" state="frozen"/>
      <selection activeCell="A75" sqref="A75:G75"/>
      <selection pane="bottomLeft" activeCell="B7" sqref="B7"/>
    </sheetView>
  </sheetViews>
  <sheetFormatPr baseColWidth="10" defaultColWidth="11.42578125" defaultRowHeight="15" x14ac:dyDescent="0.25"/>
  <cols>
    <col min="1" max="1" width="57.85546875" style="1" bestFit="1" customWidth="1"/>
    <col min="2" max="2" width="20.7109375" style="1" customWidth="1"/>
    <col min="3" max="3" width="20.7109375" style="213" customWidth="1"/>
    <col min="4" max="4" width="39" style="1" bestFit="1" customWidth="1"/>
    <col min="5" max="5" width="31.28515625" style="1" bestFit="1" customWidth="1"/>
    <col min="6" max="6" width="48.28515625" style="1" bestFit="1" customWidth="1"/>
    <col min="7" max="7" width="37.7109375" style="1" customWidth="1"/>
    <col min="8" max="8" width="22.85546875" style="1" hidden="1" customWidth="1"/>
    <col min="9" max="16384" width="11.42578125" style="1"/>
  </cols>
  <sheetData>
    <row r="1" spans="1:8" ht="23.25" x14ac:dyDescent="0.35">
      <c r="A1" s="211" t="s">
        <v>325</v>
      </c>
    </row>
    <row r="3" spans="1:8" ht="15.75" thickBot="1" x14ac:dyDescent="0.3"/>
    <row r="4" spans="1:8" x14ac:dyDescent="0.25">
      <c r="A4" s="72" t="str">
        <f>P_1!B14</f>
        <v>Kraftwerk 1</v>
      </c>
      <c r="B4" s="83" t="s">
        <v>63</v>
      </c>
      <c r="C4" s="287" t="s">
        <v>64</v>
      </c>
      <c r="D4" s="84" t="s">
        <v>72</v>
      </c>
      <c r="E4" s="84" t="s">
        <v>74</v>
      </c>
      <c r="F4" s="84" t="s">
        <v>67</v>
      </c>
      <c r="G4" s="84" t="s">
        <v>2</v>
      </c>
      <c r="H4"/>
    </row>
    <row r="5" spans="1:8" x14ac:dyDescent="0.25">
      <c r="A5" s="50" t="str">
        <f>N_1!B30</f>
        <v>Erzeugungsauslagen</v>
      </c>
      <c r="B5" s="68">
        <f>SUM(B6:B46)</f>
        <v>0</v>
      </c>
      <c r="C5" s="68">
        <f>SUM(C6:C46)</f>
        <v>0</v>
      </c>
      <c r="D5" s="75">
        <f>SUM(D7:D46)</f>
        <v>0</v>
      </c>
      <c r="E5" s="75">
        <f>SUM(E7:E46)</f>
        <v>0</v>
      </c>
      <c r="F5" s="111"/>
      <c r="G5" s="111"/>
      <c r="H5"/>
    </row>
    <row r="6" spans="1:8" x14ac:dyDescent="0.25">
      <c r="A6" s="46"/>
      <c r="B6" s="17"/>
      <c r="C6" s="75"/>
      <c r="D6" s="18"/>
      <c r="E6" s="122"/>
      <c r="F6" s="112"/>
      <c r="G6" s="112"/>
      <c r="H6"/>
    </row>
    <row r="7" spans="1:8" x14ac:dyDescent="0.25">
      <c r="A7" s="139" t="s">
        <v>65</v>
      </c>
      <c r="B7" s="77">
        <v>0</v>
      </c>
      <c r="C7" s="77">
        <v>0</v>
      </c>
      <c r="D7" s="77"/>
      <c r="E7" s="77"/>
      <c r="F7" s="144"/>
      <c r="G7" s="185"/>
      <c r="H7"/>
    </row>
    <row r="8" spans="1:8" x14ac:dyDescent="0.25">
      <c r="A8" s="139" t="s">
        <v>65</v>
      </c>
      <c r="B8" s="77"/>
      <c r="C8" s="77"/>
      <c r="D8" s="77"/>
      <c r="E8" s="77"/>
      <c r="F8" s="144"/>
      <c r="G8" s="185"/>
      <c r="H8"/>
    </row>
    <row r="9" spans="1:8" x14ac:dyDescent="0.25">
      <c r="A9" s="139" t="s">
        <v>65</v>
      </c>
      <c r="B9" s="77"/>
      <c r="C9" s="77"/>
      <c r="D9" s="77"/>
      <c r="E9" s="77"/>
      <c r="F9" s="144"/>
      <c r="G9" s="185"/>
      <c r="H9"/>
    </row>
    <row r="10" spans="1:8" x14ac:dyDescent="0.25">
      <c r="A10" s="139" t="s">
        <v>65</v>
      </c>
      <c r="B10" s="77"/>
      <c r="C10" s="77"/>
      <c r="D10" s="77"/>
      <c r="E10" s="77"/>
      <c r="F10" s="144"/>
      <c r="G10" s="185"/>
      <c r="H10"/>
    </row>
    <row r="11" spans="1:8" x14ac:dyDescent="0.25">
      <c r="A11" s="139" t="s">
        <v>65</v>
      </c>
      <c r="B11" s="77"/>
      <c r="C11" s="77"/>
      <c r="D11" s="77"/>
      <c r="E11" s="77"/>
      <c r="F11" s="144"/>
      <c r="G11" s="185"/>
      <c r="H11"/>
    </row>
    <row r="12" spans="1:8" x14ac:dyDescent="0.25">
      <c r="A12" s="139" t="s">
        <v>65</v>
      </c>
      <c r="B12" s="77"/>
      <c r="C12" s="77"/>
      <c r="D12" s="77"/>
      <c r="E12" s="77"/>
      <c r="F12" s="144"/>
      <c r="G12" s="185"/>
      <c r="H12"/>
    </row>
    <row r="13" spans="1:8" x14ac:dyDescent="0.25">
      <c r="A13" s="139" t="s">
        <v>65</v>
      </c>
      <c r="B13" s="77"/>
      <c r="C13" s="77"/>
      <c r="D13" s="77"/>
      <c r="E13" s="77"/>
      <c r="F13" s="144"/>
      <c r="G13" s="140"/>
      <c r="H13"/>
    </row>
    <row r="14" spans="1:8" x14ac:dyDescent="0.25">
      <c r="A14" s="139" t="s">
        <v>65</v>
      </c>
      <c r="B14" s="77"/>
      <c r="C14" s="77"/>
      <c r="D14" s="77"/>
      <c r="E14" s="77"/>
      <c r="F14" s="144"/>
      <c r="G14" s="185"/>
      <c r="H14"/>
    </row>
    <row r="15" spans="1:8" x14ac:dyDescent="0.25">
      <c r="A15" s="139" t="s">
        <v>65</v>
      </c>
      <c r="B15" s="77"/>
      <c r="C15" s="77"/>
      <c r="D15" s="77"/>
      <c r="E15" s="77"/>
      <c r="F15" s="144"/>
      <c r="G15" s="185"/>
      <c r="H15"/>
    </row>
    <row r="16" spans="1:8" x14ac:dyDescent="0.25">
      <c r="A16" s="139" t="s">
        <v>65</v>
      </c>
      <c r="B16" s="77"/>
      <c r="C16" s="77"/>
      <c r="D16" s="77"/>
      <c r="E16" s="77"/>
      <c r="F16" s="144"/>
      <c r="G16" s="185"/>
      <c r="H16"/>
    </row>
    <row r="17" spans="1:8" x14ac:dyDescent="0.25">
      <c r="A17" s="139" t="s">
        <v>65</v>
      </c>
      <c r="B17" s="77"/>
      <c r="C17" s="77"/>
      <c r="D17" s="77"/>
      <c r="E17" s="77"/>
      <c r="F17" s="144"/>
      <c r="G17" s="185"/>
      <c r="H17"/>
    </row>
    <row r="18" spans="1:8" x14ac:dyDescent="0.25">
      <c r="A18" s="139" t="s">
        <v>65</v>
      </c>
      <c r="B18" s="77"/>
      <c r="C18" s="77"/>
      <c r="D18" s="77"/>
      <c r="E18" s="77"/>
      <c r="F18" s="144"/>
      <c r="G18" s="185"/>
      <c r="H18"/>
    </row>
    <row r="19" spans="1:8" x14ac:dyDescent="0.25">
      <c r="A19" s="139" t="s">
        <v>65</v>
      </c>
      <c r="B19" s="77"/>
      <c r="C19" s="77"/>
      <c r="D19" s="77"/>
      <c r="E19" s="77"/>
      <c r="F19" s="144"/>
      <c r="G19" s="185"/>
      <c r="H19"/>
    </row>
    <row r="20" spans="1:8" x14ac:dyDescent="0.25">
      <c r="A20" s="139" t="s">
        <v>65</v>
      </c>
      <c r="B20" s="77"/>
      <c r="C20" s="77"/>
      <c r="D20" s="77"/>
      <c r="E20" s="77"/>
      <c r="F20" s="144"/>
      <c r="G20" s="185"/>
      <c r="H20"/>
    </row>
    <row r="21" spans="1:8" x14ac:dyDescent="0.25">
      <c r="A21" s="139" t="s">
        <v>65</v>
      </c>
      <c r="B21" s="77"/>
      <c r="C21" s="77"/>
      <c r="D21" s="77"/>
      <c r="E21" s="77"/>
      <c r="F21" s="144"/>
      <c r="G21" s="185"/>
      <c r="H21"/>
    </row>
    <row r="22" spans="1:8" x14ac:dyDescent="0.25">
      <c r="A22" s="139" t="s">
        <v>65</v>
      </c>
      <c r="B22" s="77"/>
      <c r="C22" s="77"/>
      <c r="D22" s="77"/>
      <c r="E22" s="77"/>
      <c r="F22" s="144"/>
      <c r="G22" s="185"/>
      <c r="H22"/>
    </row>
    <row r="23" spans="1:8" x14ac:dyDescent="0.25">
      <c r="A23" s="139" t="s">
        <v>65</v>
      </c>
      <c r="B23" s="77"/>
      <c r="C23" s="77"/>
      <c r="D23" s="77"/>
      <c r="E23" s="77"/>
      <c r="F23" s="144"/>
      <c r="G23" s="185"/>
      <c r="H23"/>
    </row>
    <row r="24" spans="1:8" x14ac:dyDescent="0.25">
      <c r="A24" s="139" t="s">
        <v>65</v>
      </c>
      <c r="B24" s="77"/>
      <c r="C24" s="77"/>
      <c r="D24" s="77"/>
      <c r="E24" s="77"/>
      <c r="F24" s="144"/>
      <c r="G24" s="185"/>
      <c r="H24"/>
    </row>
    <row r="25" spans="1:8" x14ac:dyDescent="0.25">
      <c r="A25" s="139" t="s">
        <v>65</v>
      </c>
      <c r="B25" s="77"/>
      <c r="C25" s="77"/>
      <c r="D25" s="77"/>
      <c r="E25" s="77"/>
      <c r="F25" s="144"/>
      <c r="G25" s="185"/>
      <c r="H25"/>
    </row>
    <row r="26" spans="1:8" x14ac:dyDescent="0.25">
      <c r="A26" s="139" t="s">
        <v>65</v>
      </c>
      <c r="B26" s="77"/>
      <c r="C26" s="77"/>
      <c r="D26" s="77"/>
      <c r="E26" s="77"/>
      <c r="F26" s="144"/>
      <c r="G26" s="185"/>
      <c r="H26"/>
    </row>
    <row r="27" spans="1:8" x14ac:dyDescent="0.25">
      <c r="A27" s="139" t="s">
        <v>65</v>
      </c>
      <c r="B27" s="77"/>
      <c r="C27" s="77"/>
      <c r="D27" s="77"/>
      <c r="E27" s="77"/>
      <c r="F27" s="144"/>
      <c r="G27" s="185"/>
      <c r="H27"/>
    </row>
    <row r="28" spans="1:8" x14ac:dyDescent="0.25">
      <c r="A28" s="139" t="s">
        <v>65</v>
      </c>
      <c r="B28" s="77"/>
      <c r="C28" s="77"/>
      <c r="D28" s="77"/>
      <c r="E28" s="77"/>
      <c r="F28" s="144"/>
      <c r="G28" s="185"/>
      <c r="H28"/>
    </row>
    <row r="29" spans="1:8" x14ac:dyDescent="0.25">
      <c r="A29" s="139" t="s">
        <v>65</v>
      </c>
      <c r="B29" s="77"/>
      <c r="C29" s="77"/>
      <c r="D29" s="77"/>
      <c r="E29" s="77"/>
      <c r="F29" s="144"/>
      <c r="G29" s="185"/>
      <c r="H29"/>
    </row>
    <row r="30" spans="1:8" x14ac:dyDescent="0.25">
      <c r="A30" s="139" t="s">
        <v>65</v>
      </c>
      <c r="B30" s="77"/>
      <c r="C30" s="77"/>
      <c r="D30" s="77"/>
      <c r="E30" s="77"/>
      <c r="F30" s="144"/>
      <c r="G30" s="185"/>
      <c r="H30"/>
    </row>
    <row r="31" spans="1:8" x14ac:dyDescent="0.25">
      <c r="A31" s="139" t="s">
        <v>65</v>
      </c>
      <c r="B31" s="77"/>
      <c r="C31" s="77"/>
      <c r="D31" s="77"/>
      <c r="E31" s="77"/>
      <c r="F31" s="144"/>
      <c r="G31" s="185"/>
      <c r="H31"/>
    </row>
    <row r="32" spans="1:8" x14ac:dyDescent="0.25">
      <c r="A32" s="139" t="s">
        <v>65</v>
      </c>
      <c r="B32" s="77"/>
      <c r="C32" s="77"/>
      <c r="D32" s="77"/>
      <c r="E32" s="77"/>
      <c r="F32" s="144"/>
      <c r="G32" s="185"/>
      <c r="H32"/>
    </row>
    <row r="33" spans="1:8" x14ac:dyDescent="0.25">
      <c r="A33" s="139" t="s">
        <v>65</v>
      </c>
      <c r="B33" s="77"/>
      <c r="C33" s="77"/>
      <c r="D33" s="77"/>
      <c r="E33" s="77"/>
      <c r="F33" s="144"/>
      <c r="G33" s="185"/>
      <c r="H33"/>
    </row>
    <row r="34" spans="1:8" x14ac:dyDescent="0.25">
      <c r="A34" s="139" t="s">
        <v>65</v>
      </c>
      <c r="B34" s="77"/>
      <c r="C34" s="77"/>
      <c r="D34" s="77"/>
      <c r="E34" s="77"/>
      <c r="F34" s="144"/>
      <c r="G34" s="185"/>
      <c r="H34"/>
    </row>
    <row r="35" spans="1:8" x14ac:dyDescent="0.25">
      <c r="A35" s="139" t="s">
        <v>65</v>
      </c>
      <c r="B35" s="77"/>
      <c r="C35" s="77"/>
      <c r="D35" s="77"/>
      <c r="E35" s="77"/>
      <c r="F35" s="144"/>
      <c r="G35" s="185"/>
      <c r="H35"/>
    </row>
    <row r="36" spans="1:8" x14ac:dyDescent="0.25">
      <c r="A36" s="139" t="s">
        <v>65</v>
      </c>
      <c r="B36" s="77"/>
      <c r="C36" s="77"/>
      <c r="D36" s="77"/>
      <c r="E36" s="77"/>
      <c r="F36" s="144"/>
      <c r="G36" s="185"/>
      <c r="H36"/>
    </row>
    <row r="37" spans="1:8" x14ac:dyDescent="0.25">
      <c r="A37" s="139" t="s">
        <v>65</v>
      </c>
      <c r="B37" s="77"/>
      <c r="C37" s="77"/>
      <c r="D37" s="77"/>
      <c r="E37" s="77"/>
      <c r="F37" s="144"/>
      <c r="G37" s="185"/>
      <c r="H37"/>
    </row>
    <row r="38" spans="1:8" x14ac:dyDescent="0.25">
      <c r="A38" s="139" t="s">
        <v>65</v>
      </c>
      <c r="B38" s="77"/>
      <c r="C38" s="77"/>
      <c r="D38" s="77"/>
      <c r="E38" s="77"/>
      <c r="F38" s="144"/>
      <c r="G38" s="185"/>
      <c r="H38"/>
    </row>
    <row r="39" spans="1:8" x14ac:dyDescent="0.25">
      <c r="A39" s="139" t="s">
        <v>65</v>
      </c>
      <c r="B39" s="77"/>
      <c r="C39" s="77"/>
      <c r="D39" s="77"/>
      <c r="E39" s="77"/>
      <c r="F39" s="144"/>
      <c r="G39" s="185"/>
      <c r="H39"/>
    </row>
    <row r="40" spans="1:8" x14ac:dyDescent="0.25">
      <c r="A40" s="139" t="s">
        <v>65</v>
      </c>
      <c r="B40" s="77"/>
      <c r="C40" s="77"/>
      <c r="D40" s="77"/>
      <c r="E40" s="77"/>
      <c r="F40" s="144"/>
      <c r="G40" s="185"/>
      <c r="H40"/>
    </row>
    <row r="41" spans="1:8" x14ac:dyDescent="0.25">
      <c r="A41" s="139" t="s">
        <v>65</v>
      </c>
      <c r="B41" s="77"/>
      <c r="C41" s="77"/>
      <c r="D41" s="77"/>
      <c r="E41" s="77"/>
      <c r="F41" s="144"/>
      <c r="G41" s="185"/>
      <c r="H41"/>
    </row>
    <row r="42" spans="1:8" x14ac:dyDescent="0.25">
      <c r="A42" s="139" t="s">
        <v>65</v>
      </c>
      <c r="B42" s="77"/>
      <c r="C42" s="77"/>
      <c r="D42" s="77"/>
      <c r="E42" s="77"/>
      <c r="F42" s="144"/>
      <c r="G42" s="185"/>
      <c r="H42"/>
    </row>
    <row r="43" spans="1:8" x14ac:dyDescent="0.25">
      <c r="A43" s="139" t="s">
        <v>65</v>
      </c>
      <c r="B43" s="77"/>
      <c r="C43" s="77"/>
      <c r="D43" s="77"/>
      <c r="E43" s="77"/>
      <c r="F43" s="144"/>
      <c r="G43" s="185"/>
      <c r="H43"/>
    </row>
    <row r="44" spans="1:8" x14ac:dyDescent="0.25">
      <c r="A44" s="139" t="s">
        <v>65</v>
      </c>
      <c r="B44" s="77"/>
      <c r="C44" s="77"/>
      <c r="D44" s="77"/>
      <c r="E44" s="77"/>
      <c r="F44" s="144"/>
      <c r="G44" s="185"/>
      <c r="H44"/>
    </row>
    <row r="45" spans="1:8" x14ac:dyDescent="0.25">
      <c r="A45" s="139" t="s">
        <v>65</v>
      </c>
      <c r="B45" s="77"/>
      <c r="C45" s="77"/>
      <c r="D45" s="77"/>
      <c r="E45" s="77"/>
      <c r="F45" s="144"/>
      <c r="G45" s="185"/>
      <c r="H45"/>
    </row>
    <row r="46" spans="1:8" ht="15.75" thickBot="1" x14ac:dyDescent="0.3">
      <c r="A46" s="141" t="s">
        <v>65</v>
      </c>
      <c r="B46" s="142"/>
      <c r="C46" s="142"/>
      <c r="D46" s="142"/>
      <c r="E46" s="142"/>
      <c r="F46" s="144"/>
      <c r="G46" s="186"/>
      <c r="H46"/>
    </row>
    <row r="47" spans="1:8" ht="15.75" thickBot="1" x14ac:dyDescent="0.3"/>
    <row r="48" spans="1:8" x14ac:dyDescent="0.25">
      <c r="A48" s="72" t="str">
        <f>P_1!B31</f>
        <v>Kraftwerk 2</v>
      </c>
      <c r="B48" s="83" t="s">
        <v>63</v>
      </c>
      <c r="C48" s="287" t="s">
        <v>64</v>
      </c>
      <c r="D48" s="84" t="s">
        <v>72</v>
      </c>
      <c r="E48" s="84" t="s">
        <v>74</v>
      </c>
      <c r="F48" s="84" t="s">
        <v>67</v>
      </c>
      <c r="G48" s="84" t="s">
        <v>2</v>
      </c>
      <c r="H48" t="s">
        <v>2</v>
      </c>
    </row>
    <row r="49" spans="1:8" x14ac:dyDescent="0.25">
      <c r="A49" s="50" t="str">
        <f>N_1!B48</f>
        <v>Erzeugungsauslagen</v>
      </c>
      <c r="B49" s="68">
        <f>SUM(B50:B90)</f>
        <v>0</v>
      </c>
      <c r="C49" s="68">
        <f>SUM(C50:C90)</f>
        <v>0</v>
      </c>
      <c r="D49" s="75">
        <f>SUM(D51:D90)</f>
        <v>0</v>
      </c>
      <c r="E49" s="75">
        <f>SUM(E51:E90)</f>
        <v>0</v>
      </c>
      <c r="F49" s="111"/>
      <c r="G49" s="111"/>
      <c r="H49"/>
    </row>
    <row r="50" spans="1:8" x14ac:dyDescent="0.25">
      <c r="A50" s="46"/>
      <c r="B50" s="17"/>
      <c r="C50" s="75"/>
      <c r="D50" s="18"/>
      <c r="E50" s="122"/>
      <c r="F50" s="112"/>
      <c r="G50" s="112"/>
      <c r="H50"/>
    </row>
    <row r="51" spans="1:8" x14ac:dyDescent="0.25">
      <c r="A51" s="139" t="s">
        <v>65</v>
      </c>
      <c r="B51" s="77">
        <v>0</v>
      </c>
      <c r="C51" s="77">
        <v>0</v>
      </c>
      <c r="D51" s="77"/>
      <c r="E51" s="77"/>
      <c r="F51" s="144"/>
      <c r="G51" s="185"/>
      <c r="H51"/>
    </row>
    <row r="52" spans="1:8" x14ac:dyDescent="0.25">
      <c r="A52" s="139" t="s">
        <v>65</v>
      </c>
      <c r="B52" s="77"/>
      <c r="C52" s="77"/>
      <c r="D52" s="77"/>
      <c r="E52" s="77"/>
      <c r="F52" s="144"/>
      <c r="G52" s="185"/>
      <c r="H52"/>
    </row>
    <row r="53" spans="1:8" x14ac:dyDescent="0.25">
      <c r="A53" s="139" t="s">
        <v>65</v>
      </c>
      <c r="B53" s="77"/>
      <c r="C53" s="77"/>
      <c r="D53" s="77"/>
      <c r="E53" s="77"/>
      <c r="F53" s="144"/>
      <c r="G53" s="185"/>
      <c r="H53"/>
    </row>
    <row r="54" spans="1:8" x14ac:dyDescent="0.25">
      <c r="A54" s="139" t="s">
        <v>65</v>
      </c>
      <c r="B54" s="77"/>
      <c r="C54" s="77"/>
      <c r="D54" s="77"/>
      <c r="E54" s="77"/>
      <c r="F54" s="144"/>
      <c r="G54" s="185"/>
      <c r="H54"/>
    </row>
    <row r="55" spans="1:8" x14ac:dyDescent="0.25">
      <c r="A55" s="139" t="s">
        <v>65</v>
      </c>
      <c r="B55" s="77"/>
      <c r="C55" s="77"/>
      <c r="D55" s="77"/>
      <c r="E55" s="77"/>
      <c r="F55" s="144"/>
      <c r="G55" s="185"/>
      <c r="H55"/>
    </row>
    <row r="56" spans="1:8" x14ac:dyDescent="0.25">
      <c r="A56" s="139" t="s">
        <v>65</v>
      </c>
      <c r="B56" s="77"/>
      <c r="C56" s="77"/>
      <c r="D56" s="77"/>
      <c r="E56" s="77"/>
      <c r="F56" s="144"/>
      <c r="G56" s="185"/>
      <c r="H56"/>
    </row>
    <row r="57" spans="1:8" x14ac:dyDescent="0.25">
      <c r="A57" s="139" t="s">
        <v>65</v>
      </c>
      <c r="B57" s="77"/>
      <c r="C57" s="77"/>
      <c r="D57" s="77"/>
      <c r="E57" s="77"/>
      <c r="F57" s="144"/>
      <c r="G57" s="185"/>
      <c r="H57"/>
    </row>
    <row r="58" spans="1:8" x14ac:dyDescent="0.25">
      <c r="A58" s="139" t="s">
        <v>65</v>
      </c>
      <c r="B58" s="77"/>
      <c r="C58" s="77"/>
      <c r="D58" s="77"/>
      <c r="E58" s="77"/>
      <c r="F58" s="144"/>
      <c r="G58" s="185"/>
      <c r="H58"/>
    </row>
    <row r="59" spans="1:8" x14ac:dyDescent="0.25">
      <c r="A59" s="139" t="s">
        <v>65</v>
      </c>
      <c r="B59" s="77"/>
      <c r="C59" s="77"/>
      <c r="D59" s="77"/>
      <c r="E59" s="77"/>
      <c r="F59" s="144"/>
      <c r="G59" s="185"/>
      <c r="H59"/>
    </row>
    <row r="60" spans="1:8" x14ac:dyDescent="0.25">
      <c r="A60" s="139" t="s">
        <v>65</v>
      </c>
      <c r="B60" s="77"/>
      <c r="C60" s="77"/>
      <c r="D60" s="77"/>
      <c r="E60" s="77"/>
      <c r="F60" s="144"/>
      <c r="G60" s="185"/>
      <c r="H60"/>
    </row>
    <row r="61" spans="1:8" x14ac:dyDescent="0.25">
      <c r="A61" s="139" t="s">
        <v>65</v>
      </c>
      <c r="B61" s="77"/>
      <c r="C61" s="77"/>
      <c r="D61" s="77"/>
      <c r="E61" s="77"/>
      <c r="F61" s="144"/>
      <c r="G61" s="185"/>
      <c r="H61"/>
    </row>
    <row r="62" spans="1:8" x14ac:dyDescent="0.25">
      <c r="A62" s="139" t="s">
        <v>65</v>
      </c>
      <c r="B62" s="77"/>
      <c r="C62" s="77"/>
      <c r="D62" s="77"/>
      <c r="E62" s="77"/>
      <c r="F62" s="144"/>
      <c r="G62" s="185"/>
      <c r="H62"/>
    </row>
    <row r="63" spans="1:8" x14ac:dyDescent="0.25">
      <c r="A63" s="139" t="s">
        <v>65</v>
      </c>
      <c r="B63" s="77"/>
      <c r="C63" s="77"/>
      <c r="D63" s="77"/>
      <c r="E63" s="77"/>
      <c r="F63" s="144"/>
      <c r="G63" s="185"/>
      <c r="H63"/>
    </row>
    <row r="64" spans="1:8" x14ac:dyDescent="0.25">
      <c r="A64" s="139" t="s">
        <v>65</v>
      </c>
      <c r="B64" s="77"/>
      <c r="C64" s="77"/>
      <c r="D64" s="77"/>
      <c r="E64" s="77"/>
      <c r="F64" s="144"/>
      <c r="G64" s="185"/>
      <c r="H64"/>
    </row>
    <row r="65" spans="1:8" x14ac:dyDescent="0.25">
      <c r="A65" s="139" t="s">
        <v>65</v>
      </c>
      <c r="B65" s="77"/>
      <c r="C65" s="77"/>
      <c r="D65" s="77"/>
      <c r="E65" s="77"/>
      <c r="F65" s="144"/>
      <c r="G65" s="185"/>
      <c r="H65"/>
    </row>
    <row r="66" spans="1:8" x14ac:dyDescent="0.25">
      <c r="A66" s="139" t="s">
        <v>65</v>
      </c>
      <c r="B66" s="77"/>
      <c r="C66" s="77"/>
      <c r="D66" s="77"/>
      <c r="E66" s="77"/>
      <c r="F66" s="144"/>
      <c r="G66" s="185"/>
      <c r="H66"/>
    </row>
    <row r="67" spans="1:8" x14ac:dyDescent="0.25">
      <c r="A67" s="139" t="s">
        <v>65</v>
      </c>
      <c r="B67" s="77"/>
      <c r="C67" s="77"/>
      <c r="D67" s="77"/>
      <c r="E67" s="77"/>
      <c r="F67" s="144"/>
      <c r="G67" s="185"/>
      <c r="H67"/>
    </row>
    <row r="68" spans="1:8" x14ac:dyDescent="0.25">
      <c r="A68" s="139" t="s">
        <v>65</v>
      </c>
      <c r="B68" s="77"/>
      <c r="C68" s="77"/>
      <c r="D68" s="77"/>
      <c r="E68" s="77"/>
      <c r="F68" s="144"/>
      <c r="G68" s="185"/>
      <c r="H68"/>
    </row>
    <row r="69" spans="1:8" x14ac:dyDescent="0.25">
      <c r="A69" s="139" t="s">
        <v>65</v>
      </c>
      <c r="B69" s="77"/>
      <c r="C69" s="77"/>
      <c r="D69" s="77"/>
      <c r="E69" s="77"/>
      <c r="F69" s="144"/>
      <c r="G69" s="185"/>
      <c r="H69"/>
    </row>
    <row r="70" spans="1:8" x14ac:dyDescent="0.25">
      <c r="A70" s="139" t="s">
        <v>65</v>
      </c>
      <c r="B70" s="77"/>
      <c r="C70" s="77"/>
      <c r="D70" s="77"/>
      <c r="E70" s="77"/>
      <c r="F70" s="144"/>
      <c r="G70" s="185"/>
      <c r="H70"/>
    </row>
    <row r="71" spans="1:8" x14ac:dyDescent="0.25">
      <c r="A71" s="139" t="s">
        <v>65</v>
      </c>
      <c r="B71" s="77"/>
      <c r="C71" s="77"/>
      <c r="D71" s="77"/>
      <c r="E71" s="77"/>
      <c r="F71" s="144"/>
      <c r="G71" s="185"/>
      <c r="H71"/>
    </row>
    <row r="72" spans="1:8" x14ac:dyDescent="0.25">
      <c r="A72" s="139" t="s">
        <v>65</v>
      </c>
      <c r="B72" s="77"/>
      <c r="C72" s="77"/>
      <c r="D72" s="77"/>
      <c r="E72" s="77"/>
      <c r="F72" s="144"/>
      <c r="G72" s="185"/>
      <c r="H72"/>
    </row>
    <row r="73" spans="1:8" x14ac:dyDescent="0.25">
      <c r="A73" s="139" t="s">
        <v>65</v>
      </c>
      <c r="B73" s="77"/>
      <c r="C73" s="77"/>
      <c r="D73" s="77"/>
      <c r="E73" s="77"/>
      <c r="F73" s="144"/>
      <c r="G73" s="185"/>
      <c r="H73"/>
    </row>
    <row r="74" spans="1:8" x14ac:dyDescent="0.25">
      <c r="A74" s="139" t="s">
        <v>65</v>
      </c>
      <c r="B74" s="77"/>
      <c r="C74" s="77"/>
      <c r="D74" s="77"/>
      <c r="E74" s="77"/>
      <c r="F74" s="144"/>
      <c r="G74" s="185"/>
      <c r="H74"/>
    </row>
    <row r="75" spans="1:8" x14ac:dyDescent="0.25">
      <c r="A75" s="139" t="s">
        <v>65</v>
      </c>
      <c r="B75" s="77"/>
      <c r="C75" s="77"/>
      <c r="D75" s="77"/>
      <c r="E75" s="77"/>
      <c r="F75" s="144"/>
      <c r="G75" s="185"/>
      <c r="H75"/>
    </row>
    <row r="76" spans="1:8" x14ac:dyDescent="0.25">
      <c r="A76" s="139" t="s">
        <v>65</v>
      </c>
      <c r="B76" s="77"/>
      <c r="C76" s="77"/>
      <c r="D76" s="77"/>
      <c r="E76" s="77"/>
      <c r="F76" s="144"/>
      <c r="G76" s="185"/>
      <c r="H76"/>
    </row>
    <row r="77" spans="1:8" x14ac:dyDescent="0.25">
      <c r="A77" s="139" t="s">
        <v>65</v>
      </c>
      <c r="B77" s="77"/>
      <c r="C77" s="77"/>
      <c r="D77" s="77"/>
      <c r="E77" s="77"/>
      <c r="F77" s="144"/>
      <c r="G77" s="185"/>
      <c r="H77"/>
    </row>
    <row r="78" spans="1:8" x14ac:dyDescent="0.25">
      <c r="A78" s="139" t="s">
        <v>65</v>
      </c>
      <c r="B78" s="77"/>
      <c r="C78" s="77"/>
      <c r="D78" s="77"/>
      <c r="E78" s="77"/>
      <c r="F78" s="144"/>
      <c r="G78" s="185"/>
      <c r="H78"/>
    </row>
    <row r="79" spans="1:8" x14ac:dyDescent="0.25">
      <c r="A79" s="139" t="s">
        <v>65</v>
      </c>
      <c r="B79" s="77"/>
      <c r="C79" s="77"/>
      <c r="D79" s="77"/>
      <c r="E79" s="77"/>
      <c r="F79" s="144"/>
      <c r="G79" s="185"/>
      <c r="H79"/>
    </row>
    <row r="80" spans="1:8" x14ac:dyDescent="0.25">
      <c r="A80" s="139" t="s">
        <v>65</v>
      </c>
      <c r="B80" s="77"/>
      <c r="C80" s="77"/>
      <c r="D80" s="77"/>
      <c r="E80" s="77"/>
      <c r="F80" s="144"/>
      <c r="G80" s="185"/>
      <c r="H80"/>
    </row>
    <row r="81" spans="1:8" x14ac:dyDescent="0.25">
      <c r="A81" s="139" t="s">
        <v>65</v>
      </c>
      <c r="B81" s="77"/>
      <c r="C81" s="77"/>
      <c r="D81" s="77"/>
      <c r="E81" s="77"/>
      <c r="F81" s="144"/>
      <c r="G81" s="185"/>
      <c r="H81"/>
    </row>
    <row r="82" spans="1:8" x14ac:dyDescent="0.25">
      <c r="A82" s="139" t="s">
        <v>65</v>
      </c>
      <c r="B82" s="77"/>
      <c r="C82" s="77"/>
      <c r="D82" s="77"/>
      <c r="E82" s="77"/>
      <c r="F82" s="144"/>
      <c r="G82" s="185"/>
      <c r="H82"/>
    </row>
    <row r="83" spans="1:8" x14ac:dyDescent="0.25">
      <c r="A83" s="139" t="s">
        <v>65</v>
      </c>
      <c r="B83" s="77"/>
      <c r="C83" s="77"/>
      <c r="D83" s="77"/>
      <c r="E83" s="77"/>
      <c r="F83" s="144"/>
      <c r="G83" s="185"/>
      <c r="H83"/>
    </row>
    <row r="84" spans="1:8" x14ac:dyDescent="0.25">
      <c r="A84" s="139" t="s">
        <v>65</v>
      </c>
      <c r="B84" s="77"/>
      <c r="C84" s="77"/>
      <c r="D84" s="77"/>
      <c r="E84" s="77"/>
      <c r="F84" s="144"/>
      <c r="G84" s="185"/>
      <c r="H84"/>
    </row>
    <row r="85" spans="1:8" x14ac:dyDescent="0.25">
      <c r="A85" s="139" t="s">
        <v>65</v>
      </c>
      <c r="B85" s="77"/>
      <c r="C85" s="77"/>
      <c r="D85" s="77"/>
      <c r="E85" s="77"/>
      <c r="F85" s="144"/>
      <c r="G85" s="185"/>
      <c r="H85"/>
    </row>
    <row r="86" spans="1:8" x14ac:dyDescent="0.25">
      <c r="A86" s="139" t="s">
        <v>65</v>
      </c>
      <c r="B86" s="77"/>
      <c r="C86" s="77"/>
      <c r="D86" s="77"/>
      <c r="E86" s="77"/>
      <c r="F86" s="144"/>
      <c r="G86" s="185"/>
      <c r="H86"/>
    </row>
    <row r="87" spans="1:8" x14ac:dyDescent="0.25">
      <c r="A87" s="139" t="s">
        <v>65</v>
      </c>
      <c r="B87" s="77"/>
      <c r="C87" s="77"/>
      <c r="D87" s="77"/>
      <c r="E87" s="77"/>
      <c r="F87" s="144"/>
      <c r="G87" s="185"/>
      <c r="H87"/>
    </row>
    <row r="88" spans="1:8" x14ac:dyDescent="0.25">
      <c r="A88" s="139" t="s">
        <v>65</v>
      </c>
      <c r="B88" s="77"/>
      <c r="C88" s="77"/>
      <c r="D88" s="77"/>
      <c r="E88" s="77"/>
      <c r="F88" s="144"/>
      <c r="G88" s="185"/>
      <c r="H88"/>
    </row>
    <row r="89" spans="1:8" x14ac:dyDescent="0.25">
      <c r="A89" s="139" t="s">
        <v>65</v>
      </c>
      <c r="B89" s="77"/>
      <c r="C89" s="77"/>
      <c r="D89" s="77"/>
      <c r="E89" s="77"/>
      <c r="F89" s="144"/>
      <c r="G89" s="185"/>
      <c r="H89"/>
    </row>
    <row r="90" spans="1:8" ht="15.75" thickBot="1" x14ac:dyDescent="0.3">
      <c r="A90" s="141" t="s">
        <v>65</v>
      </c>
      <c r="B90" s="142"/>
      <c r="C90" s="142"/>
      <c r="D90" s="142"/>
      <c r="E90" s="142"/>
      <c r="F90" s="144"/>
      <c r="G90" s="186"/>
      <c r="H90"/>
    </row>
    <row r="91" spans="1:8" ht="15.75" thickBot="1" x14ac:dyDescent="0.3"/>
    <row r="92" spans="1:8" x14ac:dyDescent="0.25">
      <c r="A92" s="72" t="str">
        <f>P_1!B48</f>
        <v>Kraftwerk 3</v>
      </c>
      <c r="B92" s="83" t="s">
        <v>63</v>
      </c>
      <c r="C92" s="287" t="s">
        <v>64</v>
      </c>
      <c r="D92" s="84" t="s">
        <v>72</v>
      </c>
      <c r="E92" s="84" t="s">
        <v>74</v>
      </c>
      <c r="F92" s="84" t="s">
        <v>67</v>
      </c>
      <c r="G92" s="84" t="s">
        <v>2</v>
      </c>
      <c r="H92" t="s">
        <v>2</v>
      </c>
    </row>
    <row r="93" spans="1:8" x14ac:dyDescent="0.25">
      <c r="A93" s="50" t="str">
        <f>N_1!B66</f>
        <v>Erzeugungsauslagen</v>
      </c>
      <c r="B93" s="68">
        <f>SUM(B94:B134)</f>
        <v>0</v>
      </c>
      <c r="C93" s="68">
        <f>SUM(C94:C134)</f>
        <v>0</v>
      </c>
      <c r="D93" s="75">
        <f>SUM(D95:D134)</f>
        <v>0</v>
      </c>
      <c r="E93" s="75">
        <f>SUM(E95:E134)</f>
        <v>0</v>
      </c>
      <c r="F93" s="111"/>
      <c r="G93" s="111"/>
      <c r="H93"/>
    </row>
    <row r="94" spans="1:8" x14ac:dyDescent="0.25">
      <c r="A94" s="46"/>
      <c r="B94" s="17"/>
      <c r="C94" s="75"/>
      <c r="D94" s="18"/>
      <c r="E94" s="122"/>
      <c r="F94" s="112"/>
      <c r="G94" s="112"/>
      <c r="H94"/>
    </row>
    <row r="95" spans="1:8" x14ac:dyDescent="0.25">
      <c r="A95" s="139" t="s">
        <v>65</v>
      </c>
      <c r="B95" s="77">
        <v>0</v>
      </c>
      <c r="C95" s="77">
        <v>0</v>
      </c>
      <c r="D95" s="77"/>
      <c r="E95" s="77"/>
      <c r="F95" s="144"/>
      <c r="G95" s="185"/>
      <c r="H95"/>
    </row>
    <row r="96" spans="1:8" x14ac:dyDescent="0.25">
      <c r="A96" s="139" t="s">
        <v>65</v>
      </c>
      <c r="B96" s="77"/>
      <c r="C96" s="77"/>
      <c r="D96" s="77"/>
      <c r="E96" s="77"/>
      <c r="F96" s="144"/>
      <c r="G96" s="185"/>
      <c r="H96"/>
    </row>
    <row r="97" spans="1:8" x14ac:dyDescent="0.25">
      <c r="A97" s="139" t="s">
        <v>65</v>
      </c>
      <c r="B97" s="77"/>
      <c r="C97" s="77"/>
      <c r="D97" s="77"/>
      <c r="E97" s="77"/>
      <c r="F97" s="144"/>
      <c r="G97" s="185"/>
      <c r="H97"/>
    </row>
    <row r="98" spans="1:8" x14ac:dyDescent="0.25">
      <c r="A98" s="139" t="s">
        <v>65</v>
      </c>
      <c r="B98" s="77"/>
      <c r="C98" s="77"/>
      <c r="D98" s="77"/>
      <c r="E98" s="77"/>
      <c r="F98" s="144"/>
      <c r="G98" s="185"/>
      <c r="H98"/>
    </row>
    <row r="99" spans="1:8" x14ac:dyDescent="0.25">
      <c r="A99" s="139" t="s">
        <v>65</v>
      </c>
      <c r="B99" s="77"/>
      <c r="C99" s="77"/>
      <c r="D99" s="77"/>
      <c r="E99" s="77"/>
      <c r="F99" s="144"/>
      <c r="G99" s="185"/>
      <c r="H99"/>
    </row>
    <row r="100" spans="1:8" x14ac:dyDescent="0.25">
      <c r="A100" s="139" t="s">
        <v>65</v>
      </c>
      <c r="B100" s="77"/>
      <c r="C100" s="77"/>
      <c r="D100" s="77"/>
      <c r="E100" s="77"/>
      <c r="F100" s="144"/>
      <c r="G100" s="185"/>
      <c r="H100"/>
    </row>
    <row r="101" spans="1:8" x14ac:dyDescent="0.25">
      <c r="A101" s="139" t="s">
        <v>65</v>
      </c>
      <c r="B101" s="77"/>
      <c r="C101" s="77"/>
      <c r="D101" s="77"/>
      <c r="E101" s="77"/>
      <c r="F101" s="144"/>
      <c r="G101" s="185"/>
      <c r="H101"/>
    </row>
    <row r="102" spans="1:8" x14ac:dyDescent="0.25">
      <c r="A102" s="139" t="s">
        <v>65</v>
      </c>
      <c r="B102" s="77"/>
      <c r="C102" s="77"/>
      <c r="D102" s="77"/>
      <c r="E102" s="77"/>
      <c r="F102" s="144"/>
      <c r="G102" s="185"/>
      <c r="H102"/>
    </row>
    <row r="103" spans="1:8" x14ac:dyDescent="0.25">
      <c r="A103" s="139" t="s">
        <v>65</v>
      </c>
      <c r="B103" s="77"/>
      <c r="C103" s="77"/>
      <c r="D103" s="77"/>
      <c r="E103" s="77"/>
      <c r="F103" s="144"/>
      <c r="G103" s="185"/>
      <c r="H103"/>
    </row>
    <row r="104" spans="1:8" x14ac:dyDescent="0.25">
      <c r="A104" s="139" t="s">
        <v>65</v>
      </c>
      <c r="B104" s="77"/>
      <c r="C104" s="77"/>
      <c r="D104" s="77"/>
      <c r="E104" s="77"/>
      <c r="F104" s="144"/>
      <c r="G104" s="185"/>
      <c r="H104"/>
    </row>
    <row r="105" spans="1:8" x14ac:dyDescent="0.25">
      <c r="A105" s="139" t="s">
        <v>65</v>
      </c>
      <c r="B105" s="77"/>
      <c r="C105" s="77"/>
      <c r="D105" s="77"/>
      <c r="E105" s="77"/>
      <c r="F105" s="144"/>
      <c r="G105" s="185"/>
      <c r="H105"/>
    </row>
    <row r="106" spans="1:8" x14ac:dyDescent="0.25">
      <c r="A106" s="139" t="s">
        <v>65</v>
      </c>
      <c r="B106" s="77"/>
      <c r="C106" s="77"/>
      <c r="D106" s="77"/>
      <c r="E106" s="77"/>
      <c r="F106" s="144"/>
      <c r="G106" s="185"/>
      <c r="H106"/>
    </row>
    <row r="107" spans="1:8" x14ac:dyDescent="0.25">
      <c r="A107" s="139" t="s">
        <v>65</v>
      </c>
      <c r="B107" s="77"/>
      <c r="C107" s="77"/>
      <c r="D107" s="77"/>
      <c r="E107" s="77"/>
      <c r="F107" s="144"/>
      <c r="G107" s="185"/>
      <c r="H107"/>
    </row>
    <row r="108" spans="1:8" x14ac:dyDescent="0.25">
      <c r="A108" s="139" t="s">
        <v>65</v>
      </c>
      <c r="B108" s="77"/>
      <c r="C108" s="77"/>
      <c r="D108" s="77"/>
      <c r="E108" s="77"/>
      <c r="F108" s="144"/>
      <c r="G108" s="185"/>
      <c r="H108"/>
    </row>
    <row r="109" spans="1:8" x14ac:dyDescent="0.25">
      <c r="A109" s="139" t="s">
        <v>65</v>
      </c>
      <c r="B109" s="77"/>
      <c r="C109" s="77"/>
      <c r="D109" s="77"/>
      <c r="E109" s="77"/>
      <c r="F109" s="144"/>
      <c r="G109" s="185"/>
      <c r="H109"/>
    </row>
    <row r="110" spans="1:8" x14ac:dyDescent="0.25">
      <c r="A110" s="139" t="s">
        <v>65</v>
      </c>
      <c r="B110" s="77"/>
      <c r="C110" s="77"/>
      <c r="D110" s="77"/>
      <c r="E110" s="77"/>
      <c r="F110" s="144"/>
      <c r="G110" s="185"/>
      <c r="H110"/>
    </row>
    <row r="111" spans="1:8" x14ac:dyDescent="0.25">
      <c r="A111" s="139" t="s">
        <v>65</v>
      </c>
      <c r="B111" s="77"/>
      <c r="C111" s="77"/>
      <c r="D111" s="77"/>
      <c r="E111" s="77"/>
      <c r="F111" s="144"/>
      <c r="G111" s="185"/>
      <c r="H111"/>
    </row>
    <row r="112" spans="1:8" x14ac:dyDescent="0.25">
      <c r="A112" s="139" t="s">
        <v>65</v>
      </c>
      <c r="B112" s="77"/>
      <c r="C112" s="77"/>
      <c r="D112" s="77"/>
      <c r="E112" s="77"/>
      <c r="F112" s="144"/>
      <c r="G112" s="185"/>
      <c r="H112"/>
    </row>
    <row r="113" spans="1:8" x14ac:dyDescent="0.25">
      <c r="A113" s="139" t="s">
        <v>65</v>
      </c>
      <c r="B113" s="77"/>
      <c r="C113" s="77"/>
      <c r="D113" s="77"/>
      <c r="E113" s="77"/>
      <c r="F113" s="144"/>
      <c r="G113" s="185"/>
      <c r="H113"/>
    </row>
    <row r="114" spans="1:8" x14ac:dyDescent="0.25">
      <c r="A114" s="139" t="s">
        <v>65</v>
      </c>
      <c r="B114" s="77"/>
      <c r="C114" s="77"/>
      <c r="D114" s="77"/>
      <c r="E114" s="77"/>
      <c r="F114" s="144"/>
      <c r="G114" s="185"/>
      <c r="H114"/>
    </row>
    <row r="115" spans="1:8" x14ac:dyDescent="0.25">
      <c r="A115" s="139" t="s">
        <v>65</v>
      </c>
      <c r="B115" s="77"/>
      <c r="C115" s="77"/>
      <c r="D115" s="77"/>
      <c r="E115" s="77"/>
      <c r="F115" s="144"/>
      <c r="G115" s="185"/>
      <c r="H115"/>
    </row>
    <row r="116" spans="1:8" x14ac:dyDescent="0.25">
      <c r="A116" s="139" t="s">
        <v>65</v>
      </c>
      <c r="B116" s="77"/>
      <c r="C116" s="77"/>
      <c r="D116" s="77"/>
      <c r="E116" s="77"/>
      <c r="F116" s="144"/>
      <c r="G116" s="185"/>
      <c r="H116"/>
    </row>
    <row r="117" spans="1:8" x14ac:dyDescent="0.25">
      <c r="A117" s="139" t="s">
        <v>65</v>
      </c>
      <c r="B117" s="77"/>
      <c r="C117" s="77"/>
      <c r="D117" s="77"/>
      <c r="E117" s="77"/>
      <c r="F117" s="144"/>
      <c r="G117" s="185"/>
      <c r="H117"/>
    </row>
    <row r="118" spans="1:8" x14ac:dyDescent="0.25">
      <c r="A118" s="139" t="s">
        <v>65</v>
      </c>
      <c r="B118" s="77"/>
      <c r="C118" s="77"/>
      <c r="D118" s="77"/>
      <c r="E118" s="77"/>
      <c r="F118" s="144"/>
      <c r="G118" s="185"/>
      <c r="H118"/>
    </row>
    <row r="119" spans="1:8" x14ac:dyDescent="0.25">
      <c r="A119" s="139" t="s">
        <v>65</v>
      </c>
      <c r="B119" s="77"/>
      <c r="C119" s="77"/>
      <c r="D119" s="77"/>
      <c r="E119" s="77"/>
      <c r="F119" s="144"/>
      <c r="G119" s="185"/>
      <c r="H119"/>
    </row>
    <row r="120" spans="1:8" x14ac:dyDescent="0.25">
      <c r="A120" s="139" t="s">
        <v>65</v>
      </c>
      <c r="B120" s="77"/>
      <c r="C120" s="77"/>
      <c r="D120" s="77"/>
      <c r="E120" s="77"/>
      <c r="F120" s="144"/>
      <c r="G120" s="185"/>
      <c r="H120"/>
    </row>
    <row r="121" spans="1:8" x14ac:dyDescent="0.25">
      <c r="A121" s="139" t="s">
        <v>65</v>
      </c>
      <c r="B121" s="77"/>
      <c r="C121" s="77"/>
      <c r="D121" s="77"/>
      <c r="E121" s="77"/>
      <c r="F121" s="144"/>
      <c r="G121" s="185"/>
      <c r="H121"/>
    </row>
    <row r="122" spans="1:8" x14ac:dyDescent="0.25">
      <c r="A122" s="139" t="s">
        <v>65</v>
      </c>
      <c r="B122" s="77"/>
      <c r="C122" s="77"/>
      <c r="D122" s="77"/>
      <c r="E122" s="77"/>
      <c r="F122" s="144"/>
      <c r="G122" s="185"/>
      <c r="H122"/>
    </row>
    <row r="123" spans="1:8" x14ac:dyDescent="0.25">
      <c r="A123" s="139" t="s">
        <v>65</v>
      </c>
      <c r="B123" s="77"/>
      <c r="C123" s="77"/>
      <c r="D123" s="77"/>
      <c r="E123" s="77"/>
      <c r="F123" s="144"/>
      <c r="G123" s="185"/>
      <c r="H123"/>
    </row>
    <row r="124" spans="1:8" x14ac:dyDescent="0.25">
      <c r="A124" s="139" t="s">
        <v>65</v>
      </c>
      <c r="B124" s="77"/>
      <c r="C124" s="77"/>
      <c r="D124" s="77"/>
      <c r="E124" s="77"/>
      <c r="F124" s="144"/>
      <c r="G124" s="185"/>
      <c r="H124"/>
    </row>
    <row r="125" spans="1:8" x14ac:dyDescent="0.25">
      <c r="A125" s="139" t="s">
        <v>65</v>
      </c>
      <c r="B125" s="77"/>
      <c r="C125" s="77"/>
      <c r="D125" s="77"/>
      <c r="E125" s="77"/>
      <c r="F125" s="144"/>
      <c r="G125" s="185"/>
      <c r="H125"/>
    </row>
    <row r="126" spans="1:8" x14ac:dyDescent="0.25">
      <c r="A126" s="139" t="s">
        <v>65</v>
      </c>
      <c r="B126" s="77"/>
      <c r="C126" s="77"/>
      <c r="D126" s="77"/>
      <c r="E126" s="77"/>
      <c r="F126" s="144"/>
      <c r="G126" s="185"/>
      <c r="H126"/>
    </row>
    <row r="127" spans="1:8" x14ac:dyDescent="0.25">
      <c r="A127" s="139" t="s">
        <v>65</v>
      </c>
      <c r="B127" s="77"/>
      <c r="C127" s="77"/>
      <c r="D127" s="77"/>
      <c r="E127" s="77"/>
      <c r="F127" s="144"/>
      <c r="G127" s="185"/>
      <c r="H127"/>
    </row>
    <row r="128" spans="1:8" x14ac:dyDescent="0.25">
      <c r="A128" s="139" t="s">
        <v>65</v>
      </c>
      <c r="B128" s="77"/>
      <c r="C128" s="77"/>
      <c r="D128" s="77"/>
      <c r="E128" s="77"/>
      <c r="F128" s="144"/>
      <c r="G128" s="185"/>
      <c r="H128"/>
    </row>
    <row r="129" spans="1:8" x14ac:dyDescent="0.25">
      <c r="A129" s="139" t="s">
        <v>65</v>
      </c>
      <c r="B129" s="77"/>
      <c r="C129" s="77"/>
      <c r="D129" s="77"/>
      <c r="E129" s="77"/>
      <c r="F129" s="144"/>
      <c r="G129" s="185"/>
      <c r="H129"/>
    </row>
    <row r="130" spans="1:8" x14ac:dyDescent="0.25">
      <c r="A130" s="139" t="s">
        <v>65</v>
      </c>
      <c r="B130" s="77"/>
      <c r="C130" s="77"/>
      <c r="D130" s="77"/>
      <c r="E130" s="77"/>
      <c r="F130" s="144"/>
      <c r="G130" s="185"/>
      <c r="H130"/>
    </row>
    <row r="131" spans="1:8" x14ac:dyDescent="0.25">
      <c r="A131" s="139" t="s">
        <v>65</v>
      </c>
      <c r="B131" s="77"/>
      <c r="C131" s="77"/>
      <c r="D131" s="77"/>
      <c r="E131" s="77"/>
      <c r="F131" s="144"/>
      <c r="G131" s="185"/>
      <c r="H131"/>
    </row>
    <row r="132" spans="1:8" x14ac:dyDescent="0.25">
      <c r="A132" s="139" t="s">
        <v>65</v>
      </c>
      <c r="B132" s="77"/>
      <c r="C132" s="77"/>
      <c r="D132" s="77"/>
      <c r="E132" s="77"/>
      <c r="F132" s="144"/>
      <c r="G132" s="185"/>
      <c r="H132"/>
    </row>
    <row r="133" spans="1:8" x14ac:dyDescent="0.25">
      <c r="A133" s="139" t="s">
        <v>65</v>
      </c>
      <c r="B133" s="77"/>
      <c r="C133" s="77"/>
      <c r="D133" s="77"/>
      <c r="E133" s="77"/>
      <c r="F133" s="144"/>
      <c r="G133" s="185"/>
      <c r="H133"/>
    </row>
    <row r="134" spans="1:8" ht="15.75" thickBot="1" x14ac:dyDescent="0.3">
      <c r="A134" s="141" t="s">
        <v>65</v>
      </c>
      <c r="B134" s="142"/>
      <c r="C134" s="142"/>
      <c r="D134" s="142"/>
      <c r="E134" s="142"/>
      <c r="F134" s="144"/>
      <c r="G134" s="186"/>
      <c r="H134"/>
    </row>
    <row r="135" spans="1:8" ht="15.75" thickBot="1" x14ac:dyDescent="0.3"/>
    <row r="136" spans="1:8" x14ac:dyDescent="0.25">
      <c r="A136" s="72" t="str">
        <f>P_1!B65</f>
        <v>Kraftwerk 4</v>
      </c>
      <c r="B136" s="83" t="s">
        <v>63</v>
      </c>
      <c r="C136" s="287" t="s">
        <v>64</v>
      </c>
      <c r="D136" s="84" t="s">
        <v>72</v>
      </c>
      <c r="E136" s="84" t="s">
        <v>74</v>
      </c>
      <c r="F136" s="84" t="s">
        <v>67</v>
      </c>
      <c r="G136" s="84" t="s">
        <v>2</v>
      </c>
      <c r="H136" t="s">
        <v>2</v>
      </c>
    </row>
    <row r="137" spans="1:8" x14ac:dyDescent="0.25">
      <c r="A137" s="50" t="str">
        <f>N_1!B84</f>
        <v>Erzeugungsauslagen</v>
      </c>
      <c r="B137" s="68">
        <f>SUM(B138:B178)</f>
        <v>0</v>
      </c>
      <c r="C137" s="68">
        <f>SUM(C138:C178)</f>
        <v>0</v>
      </c>
      <c r="D137" s="75">
        <f>SUM(D139:D178)</f>
        <v>0</v>
      </c>
      <c r="E137" s="75">
        <f>SUM(E139:E178)</f>
        <v>0</v>
      </c>
      <c r="F137" s="111"/>
      <c r="G137" s="111"/>
      <c r="H137"/>
    </row>
    <row r="138" spans="1:8" x14ac:dyDescent="0.25">
      <c r="A138" s="46"/>
      <c r="B138" s="17"/>
      <c r="C138" s="75"/>
      <c r="D138" s="18"/>
      <c r="E138" s="122"/>
      <c r="F138" s="112"/>
      <c r="G138" s="112"/>
      <c r="H138"/>
    </row>
    <row r="139" spans="1:8" x14ac:dyDescent="0.25">
      <c r="A139" s="139" t="s">
        <v>65</v>
      </c>
      <c r="B139" s="77">
        <v>0</v>
      </c>
      <c r="C139" s="77">
        <v>0</v>
      </c>
      <c r="D139" s="77"/>
      <c r="E139" s="77"/>
      <c r="F139" s="144"/>
      <c r="G139" s="185"/>
      <c r="H139"/>
    </row>
    <row r="140" spans="1:8" x14ac:dyDescent="0.25">
      <c r="A140" s="139" t="s">
        <v>65</v>
      </c>
      <c r="B140" s="77"/>
      <c r="C140" s="77"/>
      <c r="D140" s="77"/>
      <c r="E140" s="77"/>
      <c r="F140" s="144"/>
      <c r="G140" s="185"/>
      <c r="H140"/>
    </row>
    <row r="141" spans="1:8" x14ac:dyDescent="0.25">
      <c r="A141" s="139" t="s">
        <v>65</v>
      </c>
      <c r="B141" s="77"/>
      <c r="C141" s="77"/>
      <c r="D141" s="77"/>
      <c r="E141" s="77"/>
      <c r="F141" s="144"/>
      <c r="G141" s="185"/>
      <c r="H141"/>
    </row>
    <row r="142" spans="1:8" x14ac:dyDescent="0.25">
      <c r="A142" s="139" t="s">
        <v>65</v>
      </c>
      <c r="B142" s="77"/>
      <c r="C142" s="77"/>
      <c r="D142" s="77"/>
      <c r="E142" s="77"/>
      <c r="F142" s="144"/>
      <c r="G142" s="185"/>
      <c r="H142"/>
    </row>
    <row r="143" spans="1:8" x14ac:dyDescent="0.25">
      <c r="A143" s="139" t="s">
        <v>65</v>
      </c>
      <c r="B143" s="77"/>
      <c r="C143" s="77"/>
      <c r="D143" s="77"/>
      <c r="E143" s="77"/>
      <c r="F143" s="144"/>
      <c r="G143" s="185"/>
      <c r="H143"/>
    </row>
    <row r="144" spans="1:8" x14ac:dyDescent="0.25">
      <c r="A144" s="139" t="s">
        <v>65</v>
      </c>
      <c r="B144" s="77"/>
      <c r="C144" s="77"/>
      <c r="D144" s="77"/>
      <c r="E144" s="77"/>
      <c r="F144" s="144"/>
      <c r="G144" s="185"/>
      <c r="H144"/>
    </row>
    <row r="145" spans="1:8" x14ac:dyDescent="0.25">
      <c r="A145" s="139" t="s">
        <v>65</v>
      </c>
      <c r="B145" s="77"/>
      <c r="C145" s="77"/>
      <c r="D145" s="77"/>
      <c r="E145" s="77"/>
      <c r="F145" s="144"/>
      <c r="G145" s="185"/>
      <c r="H145"/>
    </row>
    <row r="146" spans="1:8" x14ac:dyDescent="0.25">
      <c r="A146" s="139" t="s">
        <v>65</v>
      </c>
      <c r="B146" s="77"/>
      <c r="C146" s="77"/>
      <c r="D146" s="77"/>
      <c r="E146" s="77"/>
      <c r="F146" s="144"/>
      <c r="G146" s="185"/>
      <c r="H146"/>
    </row>
    <row r="147" spans="1:8" x14ac:dyDescent="0.25">
      <c r="A147" s="139" t="s">
        <v>65</v>
      </c>
      <c r="B147" s="77"/>
      <c r="C147" s="77"/>
      <c r="D147" s="77"/>
      <c r="E147" s="77"/>
      <c r="F147" s="144"/>
      <c r="G147" s="185"/>
      <c r="H147"/>
    </row>
    <row r="148" spans="1:8" x14ac:dyDescent="0.25">
      <c r="A148" s="139" t="s">
        <v>65</v>
      </c>
      <c r="B148" s="77"/>
      <c r="C148" s="77"/>
      <c r="D148" s="77"/>
      <c r="E148" s="77"/>
      <c r="F148" s="144"/>
      <c r="G148" s="185"/>
      <c r="H148"/>
    </row>
    <row r="149" spans="1:8" x14ac:dyDescent="0.25">
      <c r="A149" s="139" t="s">
        <v>65</v>
      </c>
      <c r="B149" s="77"/>
      <c r="C149" s="77"/>
      <c r="D149" s="77"/>
      <c r="E149" s="77"/>
      <c r="F149" s="144"/>
      <c r="G149" s="185"/>
      <c r="H149"/>
    </row>
    <row r="150" spans="1:8" x14ac:dyDescent="0.25">
      <c r="A150" s="139" t="s">
        <v>65</v>
      </c>
      <c r="B150" s="77"/>
      <c r="C150" s="77"/>
      <c r="D150" s="77"/>
      <c r="E150" s="77"/>
      <c r="F150" s="144"/>
      <c r="G150" s="185"/>
      <c r="H150"/>
    </row>
    <row r="151" spans="1:8" x14ac:dyDescent="0.25">
      <c r="A151" s="139" t="s">
        <v>65</v>
      </c>
      <c r="B151" s="77"/>
      <c r="C151" s="77"/>
      <c r="D151" s="77"/>
      <c r="E151" s="77"/>
      <c r="F151" s="144"/>
      <c r="G151" s="185"/>
      <c r="H151"/>
    </row>
    <row r="152" spans="1:8" x14ac:dyDescent="0.25">
      <c r="A152" s="139" t="s">
        <v>65</v>
      </c>
      <c r="B152" s="77"/>
      <c r="C152" s="77"/>
      <c r="D152" s="77"/>
      <c r="E152" s="77"/>
      <c r="F152" s="144"/>
      <c r="G152" s="185"/>
      <c r="H152"/>
    </row>
    <row r="153" spans="1:8" x14ac:dyDescent="0.25">
      <c r="A153" s="139" t="s">
        <v>65</v>
      </c>
      <c r="B153" s="77"/>
      <c r="C153" s="77"/>
      <c r="D153" s="77"/>
      <c r="E153" s="77"/>
      <c r="F153" s="144"/>
      <c r="G153" s="185"/>
      <c r="H153"/>
    </row>
    <row r="154" spans="1:8" x14ac:dyDescent="0.25">
      <c r="A154" s="139" t="s">
        <v>65</v>
      </c>
      <c r="B154" s="77"/>
      <c r="C154" s="77"/>
      <c r="D154" s="77"/>
      <c r="E154" s="77"/>
      <c r="F154" s="144"/>
      <c r="G154" s="185"/>
      <c r="H154"/>
    </row>
    <row r="155" spans="1:8" x14ac:dyDescent="0.25">
      <c r="A155" s="139" t="s">
        <v>65</v>
      </c>
      <c r="B155" s="77"/>
      <c r="C155" s="77"/>
      <c r="D155" s="77"/>
      <c r="E155" s="77"/>
      <c r="F155" s="144"/>
      <c r="G155" s="185"/>
      <c r="H155"/>
    </row>
    <row r="156" spans="1:8" x14ac:dyDescent="0.25">
      <c r="A156" s="139" t="s">
        <v>65</v>
      </c>
      <c r="B156" s="77"/>
      <c r="C156" s="77"/>
      <c r="D156" s="77"/>
      <c r="E156" s="77"/>
      <c r="F156" s="144"/>
      <c r="G156" s="185"/>
      <c r="H156"/>
    </row>
    <row r="157" spans="1:8" x14ac:dyDescent="0.25">
      <c r="A157" s="139" t="s">
        <v>65</v>
      </c>
      <c r="B157" s="77"/>
      <c r="C157" s="77"/>
      <c r="D157" s="77"/>
      <c r="E157" s="77"/>
      <c r="F157" s="144"/>
      <c r="G157" s="185"/>
      <c r="H157"/>
    </row>
    <row r="158" spans="1:8" x14ac:dyDescent="0.25">
      <c r="A158" s="139" t="s">
        <v>65</v>
      </c>
      <c r="B158" s="77"/>
      <c r="C158" s="77"/>
      <c r="D158" s="77"/>
      <c r="E158" s="77"/>
      <c r="F158" s="144"/>
      <c r="G158" s="185"/>
      <c r="H158"/>
    </row>
    <row r="159" spans="1:8" x14ac:dyDescent="0.25">
      <c r="A159" s="139" t="s">
        <v>65</v>
      </c>
      <c r="B159" s="77"/>
      <c r="C159" s="77"/>
      <c r="D159" s="77"/>
      <c r="E159" s="77"/>
      <c r="F159" s="144"/>
      <c r="G159" s="185"/>
      <c r="H159"/>
    </row>
    <row r="160" spans="1:8" x14ac:dyDescent="0.25">
      <c r="A160" s="139" t="s">
        <v>65</v>
      </c>
      <c r="B160" s="77"/>
      <c r="C160" s="77"/>
      <c r="D160" s="77"/>
      <c r="E160" s="77"/>
      <c r="F160" s="144"/>
      <c r="G160" s="185"/>
      <c r="H160"/>
    </row>
    <row r="161" spans="1:8" x14ac:dyDescent="0.25">
      <c r="A161" s="139" t="s">
        <v>65</v>
      </c>
      <c r="B161" s="77"/>
      <c r="C161" s="77"/>
      <c r="D161" s="77"/>
      <c r="E161" s="77"/>
      <c r="F161" s="144"/>
      <c r="G161" s="185"/>
      <c r="H161"/>
    </row>
    <row r="162" spans="1:8" x14ac:dyDescent="0.25">
      <c r="A162" s="139" t="s">
        <v>65</v>
      </c>
      <c r="B162" s="77"/>
      <c r="C162" s="77"/>
      <c r="D162" s="77"/>
      <c r="E162" s="77"/>
      <c r="F162" s="144"/>
      <c r="G162" s="185"/>
      <c r="H162"/>
    </row>
    <row r="163" spans="1:8" x14ac:dyDescent="0.25">
      <c r="A163" s="139" t="s">
        <v>65</v>
      </c>
      <c r="B163" s="77"/>
      <c r="C163" s="77"/>
      <c r="D163" s="77"/>
      <c r="E163" s="77"/>
      <c r="F163" s="144"/>
      <c r="G163" s="185"/>
      <c r="H163"/>
    </row>
    <row r="164" spans="1:8" x14ac:dyDescent="0.25">
      <c r="A164" s="139" t="s">
        <v>65</v>
      </c>
      <c r="B164" s="77"/>
      <c r="C164" s="77"/>
      <c r="D164" s="77"/>
      <c r="E164" s="77"/>
      <c r="F164" s="144"/>
      <c r="G164" s="185"/>
      <c r="H164"/>
    </row>
    <row r="165" spans="1:8" x14ac:dyDescent="0.25">
      <c r="A165" s="139" t="s">
        <v>65</v>
      </c>
      <c r="B165" s="77"/>
      <c r="C165" s="77"/>
      <c r="D165" s="77"/>
      <c r="E165" s="77"/>
      <c r="F165" s="144"/>
      <c r="G165" s="185"/>
      <c r="H165"/>
    </row>
    <row r="166" spans="1:8" x14ac:dyDescent="0.25">
      <c r="A166" s="139" t="s">
        <v>65</v>
      </c>
      <c r="B166" s="77"/>
      <c r="C166" s="77"/>
      <c r="D166" s="77"/>
      <c r="E166" s="77"/>
      <c r="F166" s="144"/>
      <c r="G166" s="185"/>
      <c r="H166"/>
    </row>
    <row r="167" spans="1:8" x14ac:dyDescent="0.25">
      <c r="A167" s="139" t="s">
        <v>65</v>
      </c>
      <c r="B167" s="77"/>
      <c r="C167" s="77"/>
      <c r="D167" s="77"/>
      <c r="E167" s="77"/>
      <c r="F167" s="144"/>
      <c r="G167" s="185"/>
      <c r="H167"/>
    </row>
    <row r="168" spans="1:8" x14ac:dyDescent="0.25">
      <c r="A168" s="139" t="s">
        <v>65</v>
      </c>
      <c r="B168" s="77"/>
      <c r="C168" s="77"/>
      <c r="D168" s="77"/>
      <c r="E168" s="77"/>
      <c r="F168" s="144"/>
      <c r="G168" s="185"/>
      <c r="H168"/>
    </row>
    <row r="169" spans="1:8" x14ac:dyDescent="0.25">
      <c r="A169" s="139" t="s">
        <v>65</v>
      </c>
      <c r="B169" s="77"/>
      <c r="C169" s="77"/>
      <c r="D169" s="77"/>
      <c r="E169" s="77"/>
      <c r="F169" s="144"/>
      <c r="G169" s="185"/>
      <c r="H169"/>
    </row>
    <row r="170" spans="1:8" x14ac:dyDescent="0.25">
      <c r="A170" s="139" t="s">
        <v>65</v>
      </c>
      <c r="B170" s="77"/>
      <c r="C170" s="77"/>
      <c r="D170" s="77"/>
      <c r="E170" s="77"/>
      <c r="F170" s="144"/>
      <c r="G170" s="185"/>
      <c r="H170"/>
    </row>
    <row r="171" spans="1:8" x14ac:dyDescent="0.25">
      <c r="A171" s="139" t="s">
        <v>65</v>
      </c>
      <c r="B171" s="77"/>
      <c r="C171" s="77"/>
      <c r="D171" s="77"/>
      <c r="E171" s="77"/>
      <c r="F171" s="144"/>
      <c r="G171" s="185"/>
      <c r="H171"/>
    </row>
    <row r="172" spans="1:8" x14ac:dyDescent="0.25">
      <c r="A172" s="139" t="s">
        <v>65</v>
      </c>
      <c r="B172" s="77"/>
      <c r="C172" s="77"/>
      <c r="D172" s="77"/>
      <c r="E172" s="77"/>
      <c r="F172" s="144"/>
      <c r="G172" s="185"/>
      <c r="H172"/>
    </row>
    <row r="173" spans="1:8" x14ac:dyDescent="0.25">
      <c r="A173" s="139" t="s">
        <v>65</v>
      </c>
      <c r="B173" s="77"/>
      <c r="C173" s="77"/>
      <c r="D173" s="77"/>
      <c r="E173" s="77"/>
      <c r="F173" s="144"/>
      <c r="G173" s="185"/>
      <c r="H173"/>
    </row>
    <row r="174" spans="1:8" x14ac:dyDescent="0.25">
      <c r="A174" s="139" t="s">
        <v>65</v>
      </c>
      <c r="B174" s="77"/>
      <c r="C174" s="77"/>
      <c r="D174" s="77"/>
      <c r="E174" s="77"/>
      <c r="F174" s="144"/>
      <c r="G174" s="185"/>
      <c r="H174"/>
    </row>
    <row r="175" spans="1:8" x14ac:dyDescent="0.25">
      <c r="A175" s="139" t="s">
        <v>65</v>
      </c>
      <c r="B175" s="77"/>
      <c r="C175" s="77"/>
      <c r="D175" s="77"/>
      <c r="E175" s="77"/>
      <c r="F175" s="144"/>
      <c r="G175" s="185"/>
      <c r="H175"/>
    </row>
    <row r="176" spans="1:8" x14ac:dyDescent="0.25">
      <c r="A176" s="139" t="s">
        <v>65</v>
      </c>
      <c r="B176" s="77"/>
      <c r="C176" s="77"/>
      <c r="D176" s="77"/>
      <c r="E176" s="77"/>
      <c r="F176" s="144"/>
      <c r="G176" s="185"/>
      <c r="H176"/>
    </row>
    <row r="177" spans="1:8" x14ac:dyDescent="0.25">
      <c r="A177" s="139" t="s">
        <v>65</v>
      </c>
      <c r="B177" s="77"/>
      <c r="C177" s="77"/>
      <c r="D177" s="77"/>
      <c r="E177" s="77"/>
      <c r="F177" s="144"/>
      <c r="G177" s="185"/>
      <c r="H177"/>
    </row>
    <row r="178" spans="1:8" ht="15.75" thickBot="1" x14ac:dyDescent="0.3">
      <c r="A178" s="141" t="s">
        <v>65</v>
      </c>
      <c r="B178" s="142"/>
      <c r="C178" s="142"/>
      <c r="D178" s="142"/>
      <c r="E178" s="142"/>
      <c r="F178" s="144"/>
      <c r="G178" s="186"/>
      <c r="H178"/>
    </row>
    <row r="179" spans="1:8" ht="15.75" thickBot="1" x14ac:dyDescent="0.3"/>
    <row r="180" spans="1:8" x14ac:dyDescent="0.25">
      <c r="A180" s="72" t="str">
        <f>P_1!B82</f>
        <v>Kraftwerk 5</v>
      </c>
      <c r="B180" s="83" t="s">
        <v>63</v>
      </c>
      <c r="C180" s="287" t="s">
        <v>64</v>
      </c>
      <c r="D180" s="84" t="s">
        <v>72</v>
      </c>
      <c r="E180" s="84" t="s">
        <v>74</v>
      </c>
      <c r="F180" s="84" t="s">
        <v>67</v>
      </c>
      <c r="G180" s="84" t="s">
        <v>2</v>
      </c>
      <c r="H180" t="s">
        <v>2</v>
      </c>
    </row>
    <row r="181" spans="1:8" x14ac:dyDescent="0.25">
      <c r="A181" s="50" t="str">
        <f>N_1!B102</f>
        <v>Erzeugungsauslagen</v>
      </c>
      <c r="B181" s="68">
        <f>SUM(B182:B222)</f>
        <v>0</v>
      </c>
      <c r="C181" s="68">
        <f>SUM(C182:C222)</f>
        <v>0</v>
      </c>
      <c r="D181" s="75">
        <f>SUM(D183:D222)</f>
        <v>0</v>
      </c>
      <c r="E181" s="75">
        <f>SUM(E183:E222)</f>
        <v>0</v>
      </c>
      <c r="F181" s="111"/>
      <c r="G181" s="111"/>
      <c r="H181"/>
    </row>
    <row r="182" spans="1:8" x14ac:dyDescent="0.25">
      <c r="A182" s="46"/>
      <c r="B182" s="17"/>
      <c r="C182" s="75"/>
      <c r="D182" s="18"/>
      <c r="E182" s="122"/>
      <c r="F182" s="112"/>
      <c r="G182" s="112"/>
      <c r="H182"/>
    </row>
    <row r="183" spans="1:8" x14ac:dyDescent="0.25">
      <c r="A183" s="139" t="s">
        <v>65</v>
      </c>
      <c r="B183" s="77">
        <v>0</v>
      </c>
      <c r="C183" s="77">
        <v>0</v>
      </c>
      <c r="D183" s="77"/>
      <c r="E183" s="77"/>
      <c r="F183" s="144"/>
      <c r="G183" s="185"/>
      <c r="H183"/>
    </row>
    <row r="184" spans="1:8" x14ac:dyDescent="0.25">
      <c r="A184" s="139" t="s">
        <v>65</v>
      </c>
      <c r="B184" s="77"/>
      <c r="C184" s="402"/>
      <c r="D184" s="77"/>
      <c r="E184" s="77"/>
      <c r="F184" s="144"/>
      <c r="G184" s="185"/>
      <c r="H184"/>
    </row>
    <row r="185" spans="1:8" x14ac:dyDescent="0.25">
      <c r="A185" s="139" t="s">
        <v>65</v>
      </c>
      <c r="B185" s="77"/>
      <c r="C185" s="77"/>
      <c r="D185" s="77"/>
      <c r="E185" s="77"/>
      <c r="F185" s="144"/>
      <c r="G185" s="185"/>
      <c r="H185"/>
    </row>
    <row r="186" spans="1:8" x14ac:dyDescent="0.25">
      <c r="A186" s="139" t="s">
        <v>65</v>
      </c>
      <c r="B186" s="77"/>
      <c r="C186" s="77"/>
      <c r="D186" s="77"/>
      <c r="E186" s="77"/>
      <c r="F186" s="144"/>
      <c r="G186" s="185"/>
      <c r="H186"/>
    </row>
    <row r="187" spans="1:8" x14ac:dyDescent="0.25">
      <c r="A187" s="139" t="s">
        <v>65</v>
      </c>
      <c r="B187" s="77"/>
      <c r="C187" s="77"/>
      <c r="D187" s="77"/>
      <c r="E187" s="77"/>
      <c r="F187" s="144"/>
      <c r="G187" s="185"/>
      <c r="H187"/>
    </row>
    <row r="188" spans="1:8" x14ac:dyDescent="0.25">
      <c r="A188" s="139" t="s">
        <v>65</v>
      </c>
      <c r="B188" s="77"/>
      <c r="C188" s="77"/>
      <c r="D188" s="77"/>
      <c r="E188" s="77"/>
      <c r="F188" s="144"/>
      <c r="G188" s="185"/>
      <c r="H188"/>
    </row>
    <row r="189" spans="1:8" x14ac:dyDescent="0.25">
      <c r="A189" s="139" t="s">
        <v>65</v>
      </c>
      <c r="B189" s="77"/>
      <c r="C189" s="77"/>
      <c r="D189" s="77"/>
      <c r="E189" s="77"/>
      <c r="F189" s="144"/>
      <c r="G189" s="185"/>
      <c r="H189"/>
    </row>
    <row r="190" spans="1:8" x14ac:dyDescent="0.25">
      <c r="A190" s="139" t="s">
        <v>65</v>
      </c>
      <c r="B190" s="77"/>
      <c r="C190" s="77"/>
      <c r="D190" s="77"/>
      <c r="E190" s="77"/>
      <c r="F190" s="144"/>
      <c r="G190" s="185"/>
      <c r="H190"/>
    </row>
    <row r="191" spans="1:8" x14ac:dyDescent="0.25">
      <c r="A191" s="139" t="s">
        <v>65</v>
      </c>
      <c r="B191" s="77"/>
      <c r="C191" s="77"/>
      <c r="D191" s="77"/>
      <c r="E191" s="77"/>
      <c r="F191" s="144"/>
      <c r="G191" s="185"/>
      <c r="H191"/>
    </row>
    <row r="192" spans="1:8" x14ac:dyDescent="0.25">
      <c r="A192" s="139" t="s">
        <v>65</v>
      </c>
      <c r="B192" s="77"/>
      <c r="C192" s="77"/>
      <c r="D192" s="77"/>
      <c r="E192" s="77"/>
      <c r="F192" s="144"/>
      <c r="G192" s="185"/>
      <c r="H192"/>
    </row>
    <row r="193" spans="1:8" x14ac:dyDescent="0.25">
      <c r="A193" s="139" t="s">
        <v>65</v>
      </c>
      <c r="B193" s="77"/>
      <c r="C193" s="77"/>
      <c r="D193" s="77"/>
      <c r="E193" s="77"/>
      <c r="F193" s="144"/>
      <c r="G193" s="185"/>
      <c r="H193"/>
    </row>
    <row r="194" spans="1:8" x14ac:dyDescent="0.25">
      <c r="A194" s="139" t="s">
        <v>65</v>
      </c>
      <c r="B194" s="77"/>
      <c r="C194" s="77"/>
      <c r="D194" s="77"/>
      <c r="E194" s="77"/>
      <c r="F194" s="144"/>
      <c r="G194" s="185"/>
      <c r="H194"/>
    </row>
    <row r="195" spans="1:8" x14ac:dyDescent="0.25">
      <c r="A195" s="139" t="s">
        <v>65</v>
      </c>
      <c r="B195" s="77"/>
      <c r="C195" s="77"/>
      <c r="D195" s="77"/>
      <c r="E195" s="77"/>
      <c r="F195" s="144"/>
      <c r="G195" s="185"/>
      <c r="H195"/>
    </row>
    <row r="196" spans="1:8" x14ac:dyDescent="0.25">
      <c r="A196" s="139" t="s">
        <v>65</v>
      </c>
      <c r="B196" s="77"/>
      <c r="C196" s="77"/>
      <c r="D196" s="77"/>
      <c r="E196" s="77"/>
      <c r="F196" s="144"/>
      <c r="G196" s="185"/>
      <c r="H196"/>
    </row>
    <row r="197" spans="1:8" x14ac:dyDescent="0.25">
      <c r="A197" s="139" t="s">
        <v>65</v>
      </c>
      <c r="B197" s="77"/>
      <c r="C197" s="77"/>
      <c r="D197" s="77"/>
      <c r="E197" s="77"/>
      <c r="F197" s="144"/>
      <c r="G197" s="185"/>
      <c r="H197"/>
    </row>
    <row r="198" spans="1:8" x14ac:dyDescent="0.25">
      <c r="A198" s="139" t="s">
        <v>65</v>
      </c>
      <c r="B198" s="77"/>
      <c r="C198" s="77"/>
      <c r="D198" s="77"/>
      <c r="E198" s="77"/>
      <c r="F198" s="144"/>
      <c r="G198" s="185"/>
      <c r="H198"/>
    </row>
    <row r="199" spans="1:8" x14ac:dyDescent="0.25">
      <c r="A199" s="139" t="s">
        <v>65</v>
      </c>
      <c r="B199" s="77"/>
      <c r="C199" s="77"/>
      <c r="D199" s="77"/>
      <c r="E199" s="77"/>
      <c r="F199" s="144"/>
      <c r="G199" s="185"/>
      <c r="H199"/>
    </row>
    <row r="200" spans="1:8" x14ac:dyDescent="0.25">
      <c r="A200" s="139" t="s">
        <v>65</v>
      </c>
      <c r="B200" s="77"/>
      <c r="C200" s="77"/>
      <c r="D200" s="77"/>
      <c r="E200" s="77"/>
      <c r="F200" s="144"/>
      <c r="G200" s="185"/>
      <c r="H200"/>
    </row>
    <row r="201" spans="1:8" x14ac:dyDescent="0.25">
      <c r="A201" s="139" t="s">
        <v>65</v>
      </c>
      <c r="B201" s="77"/>
      <c r="C201" s="77"/>
      <c r="D201" s="77"/>
      <c r="E201" s="77"/>
      <c r="F201" s="144"/>
      <c r="G201" s="185"/>
      <c r="H201"/>
    </row>
    <row r="202" spans="1:8" x14ac:dyDescent="0.25">
      <c r="A202" s="139" t="s">
        <v>65</v>
      </c>
      <c r="B202" s="77"/>
      <c r="C202" s="77"/>
      <c r="D202" s="77"/>
      <c r="E202" s="77"/>
      <c r="F202" s="144"/>
      <c r="G202" s="185"/>
      <c r="H202"/>
    </row>
    <row r="203" spans="1:8" x14ac:dyDescent="0.25">
      <c r="A203" s="139" t="s">
        <v>65</v>
      </c>
      <c r="B203" s="77"/>
      <c r="C203" s="77"/>
      <c r="D203" s="77"/>
      <c r="E203" s="77"/>
      <c r="F203" s="144"/>
      <c r="G203" s="185"/>
      <c r="H203"/>
    </row>
    <row r="204" spans="1:8" x14ac:dyDescent="0.25">
      <c r="A204" s="139" t="s">
        <v>65</v>
      </c>
      <c r="B204" s="77"/>
      <c r="C204" s="77"/>
      <c r="D204" s="77"/>
      <c r="E204" s="77"/>
      <c r="F204" s="144"/>
      <c r="G204" s="185"/>
      <c r="H204"/>
    </row>
    <row r="205" spans="1:8" x14ac:dyDescent="0.25">
      <c r="A205" s="139" t="s">
        <v>65</v>
      </c>
      <c r="B205" s="77"/>
      <c r="C205" s="77"/>
      <c r="D205" s="77"/>
      <c r="E205" s="77"/>
      <c r="F205" s="144"/>
      <c r="G205" s="185"/>
      <c r="H205"/>
    </row>
    <row r="206" spans="1:8" x14ac:dyDescent="0.25">
      <c r="A206" s="139" t="s">
        <v>65</v>
      </c>
      <c r="B206" s="77"/>
      <c r="C206" s="77"/>
      <c r="D206" s="77"/>
      <c r="E206" s="77"/>
      <c r="F206" s="144"/>
      <c r="G206" s="185"/>
      <c r="H206"/>
    </row>
    <row r="207" spans="1:8" x14ac:dyDescent="0.25">
      <c r="A207" s="139" t="s">
        <v>65</v>
      </c>
      <c r="B207" s="77"/>
      <c r="C207" s="77"/>
      <c r="D207" s="77"/>
      <c r="E207" s="77"/>
      <c r="F207" s="144"/>
      <c r="G207" s="185"/>
      <c r="H207"/>
    </row>
    <row r="208" spans="1:8" x14ac:dyDescent="0.25">
      <c r="A208" s="139" t="s">
        <v>65</v>
      </c>
      <c r="B208" s="77"/>
      <c r="C208" s="77"/>
      <c r="D208" s="77"/>
      <c r="E208" s="77"/>
      <c r="F208" s="144"/>
      <c r="G208" s="185"/>
      <c r="H208"/>
    </row>
    <row r="209" spans="1:8" x14ac:dyDescent="0.25">
      <c r="A209" s="139" t="s">
        <v>65</v>
      </c>
      <c r="B209" s="77"/>
      <c r="C209" s="77"/>
      <c r="D209" s="77"/>
      <c r="E209" s="77"/>
      <c r="F209" s="144"/>
      <c r="G209" s="185"/>
      <c r="H209"/>
    </row>
    <row r="210" spans="1:8" x14ac:dyDescent="0.25">
      <c r="A210" s="139" t="s">
        <v>65</v>
      </c>
      <c r="B210" s="77"/>
      <c r="C210" s="77"/>
      <c r="D210" s="77"/>
      <c r="E210" s="77"/>
      <c r="F210" s="144"/>
      <c r="G210" s="185"/>
      <c r="H210"/>
    </row>
    <row r="211" spans="1:8" x14ac:dyDescent="0.25">
      <c r="A211" s="139" t="s">
        <v>65</v>
      </c>
      <c r="B211" s="77"/>
      <c r="C211" s="77"/>
      <c r="D211" s="77"/>
      <c r="E211" s="77"/>
      <c r="F211" s="144"/>
      <c r="G211" s="185"/>
      <c r="H211"/>
    </row>
    <row r="212" spans="1:8" x14ac:dyDescent="0.25">
      <c r="A212" s="139" t="s">
        <v>65</v>
      </c>
      <c r="B212" s="77"/>
      <c r="C212" s="77"/>
      <c r="D212" s="77"/>
      <c r="E212" s="77"/>
      <c r="F212" s="144"/>
      <c r="G212" s="185"/>
      <c r="H212"/>
    </row>
    <row r="213" spans="1:8" x14ac:dyDescent="0.25">
      <c r="A213" s="139" t="s">
        <v>65</v>
      </c>
      <c r="B213" s="77"/>
      <c r="C213" s="77"/>
      <c r="D213" s="77"/>
      <c r="E213" s="77"/>
      <c r="F213" s="144"/>
      <c r="G213" s="185"/>
      <c r="H213"/>
    </row>
    <row r="214" spans="1:8" x14ac:dyDescent="0.25">
      <c r="A214" s="139" t="s">
        <v>65</v>
      </c>
      <c r="B214" s="77"/>
      <c r="C214" s="77"/>
      <c r="D214" s="77"/>
      <c r="E214" s="77"/>
      <c r="F214" s="144"/>
      <c r="G214" s="185"/>
      <c r="H214"/>
    </row>
    <row r="215" spans="1:8" x14ac:dyDescent="0.25">
      <c r="A215" s="139" t="s">
        <v>65</v>
      </c>
      <c r="B215" s="77"/>
      <c r="C215" s="77"/>
      <c r="D215" s="77"/>
      <c r="E215" s="77"/>
      <c r="F215" s="144"/>
      <c r="G215" s="185"/>
      <c r="H215"/>
    </row>
    <row r="216" spans="1:8" x14ac:dyDescent="0.25">
      <c r="A216" s="139" t="s">
        <v>65</v>
      </c>
      <c r="B216" s="77"/>
      <c r="C216" s="77"/>
      <c r="D216" s="77"/>
      <c r="E216" s="77"/>
      <c r="F216" s="144"/>
      <c r="G216" s="185"/>
      <c r="H216"/>
    </row>
    <row r="217" spans="1:8" x14ac:dyDescent="0.25">
      <c r="A217" s="139" t="s">
        <v>65</v>
      </c>
      <c r="B217" s="77"/>
      <c r="C217" s="77"/>
      <c r="D217" s="77"/>
      <c r="E217" s="77"/>
      <c r="F217" s="144"/>
      <c r="G217" s="185"/>
      <c r="H217"/>
    </row>
    <row r="218" spans="1:8" x14ac:dyDescent="0.25">
      <c r="A218" s="139" t="s">
        <v>65</v>
      </c>
      <c r="B218" s="77"/>
      <c r="C218" s="77"/>
      <c r="D218" s="77"/>
      <c r="E218" s="77"/>
      <c r="F218" s="144"/>
      <c r="G218" s="185"/>
      <c r="H218"/>
    </row>
    <row r="219" spans="1:8" x14ac:dyDescent="0.25">
      <c r="A219" s="139" t="s">
        <v>65</v>
      </c>
      <c r="B219" s="77"/>
      <c r="C219" s="77"/>
      <c r="D219" s="77"/>
      <c r="E219" s="77"/>
      <c r="F219" s="144"/>
      <c r="G219" s="185"/>
      <c r="H219"/>
    </row>
    <row r="220" spans="1:8" x14ac:dyDescent="0.25">
      <c r="A220" s="139" t="s">
        <v>65</v>
      </c>
      <c r="B220" s="77"/>
      <c r="C220" s="77"/>
      <c r="D220" s="77"/>
      <c r="E220" s="77"/>
      <c r="F220" s="144"/>
      <c r="G220" s="185"/>
      <c r="H220"/>
    </row>
    <row r="221" spans="1:8" x14ac:dyDescent="0.25">
      <c r="A221" s="139" t="s">
        <v>65</v>
      </c>
      <c r="B221" s="77"/>
      <c r="C221" s="77"/>
      <c r="D221" s="77"/>
      <c r="E221" s="77"/>
      <c r="F221" s="144"/>
      <c r="G221" s="185"/>
      <c r="H221"/>
    </row>
    <row r="222" spans="1:8" ht="15.75" thickBot="1" x14ac:dyDescent="0.3">
      <c r="A222" s="141" t="s">
        <v>65</v>
      </c>
      <c r="B222" s="142"/>
      <c r="C222" s="142"/>
      <c r="D222" s="142"/>
      <c r="E222" s="142"/>
      <c r="F222" s="144"/>
      <c r="G222" s="186"/>
      <c r="H222"/>
    </row>
  </sheetData>
  <sheetProtection sheet="1"/>
  <dataValidations count="1">
    <dataValidation allowBlank="1" showInputMessage="1" sqref="E7:E46 E51:E90 E95:E134 E139:E178 E183:E222" xr:uid="{00000000-0002-0000-0900-000000000000}"/>
  </dataValidations>
  <pageMargins left="0.7" right="0.7" top="0.78740157499999996" bottom="0.78740157499999996" header="0.3" footer="0.3"/>
  <pageSetup paperSize="9" orientation="portrait" r:id="rId1"/>
  <tableParts count="5">
    <tablePart r:id="rId2"/>
    <tablePart r:id="rId3"/>
    <tablePart r:id="rId4"/>
    <tablePart r:id="rId5"/>
    <tablePart r:id="rId6"/>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1000000}">
          <x14:formula1>
            <xm:f>'+'!$C$13:$C$17</xm:f>
          </x14:formula1>
          <xm:sqref>F7:F46 F51:F90 F95:F134 F139:F178 F183:F222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21">
    <tabColor theme="2" tint="-9.9978637043366805E-2"/>
  </sheetPr>
  <dimension ref="A1:I223"/>
  <sheetViews>
    <sheetView zoomScale="90" zoomScaleNormal="90" workbookViewId="0">
      <pane ySplit="1" topLeftCell="A2" activePane="bottomLeft" state="frozen"/>
      <selection activeCell="A75" sqref="A75:G75"/>
      <selection pane="bottomLeft" activeCell="E7" sqref="E7"/>
    </sheetView>
  </sheetViews>
  <sheetFormatPr baseColWidth="10" defaultColWidth="11.42578125" defaultRowHeight="15" x14ac:dyDescent="0.25"/>
  <cols>
    <col min="1" max="1" width="57.85546875" style="416" bestFit="1" customWidth="1"/>
    <col min="2" max="3" width="13" style="1" customWidth="1"/>
    <col min="4" max="4" width="16.85546875" style="1" bestFit="1" customWidth="1"/>
    <col min="5" max="5" width="33.85546875" style="1" bestFit="1" customWidth="1"/>
    <col min="6" max="7" width="35.140625" style="1" bestFit="1" customWidth="1"/>
    <col min="8" max="8" width="35" style="1" bestFit="1" customWidth="1"/>
    <col min="9" max="9" width="25.5703125" style="1" customWidth="1"/>
    <col min="10" max="16384" width="11.42578125" style="1"/>
  </cols>
  <sheetData>
    <row r="1" spans="1:9" ht="23.25" x14ac:dyDescent="0.35">
      <c r="A1" s="453" t="s">
        <v>326</v>
      </c>
    </row>
    <row r="3" spans="1:9" s="217" customFormat="1" x14ac:dyDescent="0.25">
      <c r="A3" s="416"/>
    </row>
    <row r="4" spans="1:9" x14ac:dyDescent="0.25">
      <c r="A4" s="460" t="str">
        <f>P_1!B14</f>
        <v>Kraftwerk 1</v>
      </c>
      <c r="B4" s="479" t="s">
        <v>37</v>
      </c>
      <c r="C4" s="479" t="s">
        <v>38</v>
      </c>
      <c r="D4" s="461" t="s">
        <v>66</v>
      </c>
      <c r="E4" s="462" t="s">
        <v>23</v>
      </c>
      <c r="F4" s="463" t="s">
        <v>71</v>
      </c>
      <c r="G4" s="464" t="s">
        <v>44</v>
      </c>
      <c r="H4" s="464" t="s">
        <v>42</v>
      </c>
      <c r="I4" s="465" t="s">
        <v>2</v>
      </c>
    </row>
    <row r="5" spans="1:9" x14ac:dyDescent="0.25">
      <c r="A5" s="466" t="str">
        <f>N_1!B28</f>
        <v>Herstellung der Betriebsbereitschaft</v>
      </c>
      <c r="B5" s="477"/>
      <c r="C5" s="480"/>
      <c r="D5" s="467"/>
      <c r="E5" s="468">
        <f>SUM(E7:E46)</f>
        <v>0</v>
      </c>
      <c r="F5" s="472">
        <f>SUM(F7:F46)</f>
        <v>0</v>
      </c>
      <c r="G5" s="469"/>
      <c r="H5" s="469"/>
      <c r="I5" s="470"/>
    </row>
    <row r="6" spans="1:9" x14ac:dyDescent="0.25">
      <c r="A6" s="471"/>
      <c r="B6" s="481"/>
      <c r="C6" s="480"/>
      <c r="D6" s="467"/>
      <c r="E6" s="467"/>
      <c r="F6" s="472"/>
      <c r="G6" s="469"/>
      <c r="H6" s="469"/>
      <c r="I6" s="470"/>
    </row>
    <row r="7" spans="1:9" x14ac:dyDescent="0.25">
      <c r="A7" s="493" t="s">
        <v>26</v>
      </c>
      <c r="B7" s="92"/>
      <c r="C7" s="92"/>
      <c r="D7" s="92"/>
      <c r="E7" s="93">
        <v>0</v>
      </c>
      <c r="F7" s="96"/>
      <c r="G7" s="98"/>
      <c r="H7" s="98"/>
      <c r="I7" s="100"/>
    </row>
    <row r="8" spans="1:9" x14ac:dyDescent="0.25">
      <c r="A8" s="493" t="s">
        <v>27</v>
      </c>
      <c r="B8" s="92"/>
      <c r="C8" s="92"/>
      <c r="D8" s="92"/>
      <c r="E8" s="93"/>
      <c r="F8" s="96"/>
      <c r="G8" s="98"/>
      <c r="H8" s="98"/>
      <c r="I8" s="100"/>
    </row>
    <row r="9" spans="1:9" x14ac:dyDescent="0.25">
      <c r="A9" s="493" t="s">
        <v>28</v>
      </c>
      <c r="B9" s="92"/>
      <c r="C9" s="92"/>
      <c r="D9" s="92"/>
      <c r="E9" s="93"/>
      <c r="F9" s="96"/>
      <c r="G9" s="98"/>
      <c r="H9" s="98"/>
      <c r="I9" s="100"/>
    </row>
    <row r="10" spans="1:9" x14ac:dyDescent="0.25">
      <c r="A10" s="493" t="s">
        <v>29</v>
      </c>
      <c r="B10" s="92"/>
      <c r="C10" s="92"/>
      <c r="D10" s="92"/>
      <c r="E10" s="93"/>
      <c r="F10" s="96"/>
      <c r="G10" s="98"/>
      <c r="H10" s="98"/>
      <c r="I10" s="100"/>
    </row>
    <row r="11" spans="1:9" x14ac:dyDescent="0.25">
      <c r="A11" s="493" t="s">
        <v>30</v>
      </c>
      <c r="B11" s="92"/>
      <c r="C11" s="92"/>
      <c r="D11" s="92"/>
      <c r="E11" s="93"/>
      <c r="F11" s="96"/>
      <c r="G11" s="98"/>
      <c r="H11" s="98"/>
      <c r="I11" s="100"/>
    </row>
    <row r="12" spans="1:9" x14ac:dyDescent="0.25">
      <c r="A12" s="493" t="s">
        <v>31</v>
      </c>
      <c r="B12" s="92"/>
      <c r="C12" s="92"/>
      <c r="D12" s="92"/>
      <c r="E12" s="93"/>
      <c r="F12" s="96"/>
      <c r="G12" s="98"/>
      <c r="H12" s="98"/>
      <c r="I12" s="100"/>
    </row>
    <row r="13" spans="1:9" x14ac:dyDescent="0.25">
      <c r="A13" s="493" t="s">
        <v>32</v>
      </c>
      <c r="B13" s="92"/>
      <c r="C13" s="92"/>
      <c r="D13" s="92"/>
      <c r="E13" s="93"/>
      <c r="F13" s="96"/>
      <c r="G13" s="98"/>
      <c r="H13" s="98"/>
      <c r="I13" s="100"/>
    </row>
    <row r="14" spans="1:9" x14ac:dyDescent="0.25">
      <c r="A14" s="493" t="s">
        <v>33</v>
      </c>
      <c r="B14" s="92"/>
      <c r="C14" s="92"/>
      <c r="D14" s="92"/>
      <c r="E14" s="93"/>
      <c r="F14" s="96"/>
      <c r="G14" s="98"/>
      <c r="H14" s="98"/>
      <c r="I14" s="100"/>
    </row>
    <row r="15" spans="1:9" x14ac:dyDescent="0.25">
      <c r="A15" s="493" t="s">
        <v>34</v>
      </c>
      <c r="B15" s="92"/>
      <c r="C15" s="92"/>
      <c r="D15" s="92"/>
      <c r="E15" s="93"/>
      <c r="F15" s="96"/>
      <c r="G15" s="98"/>
      <c r="H15" s="98"/>
      <c r="I15" s="100"/>
    </row>
    <row r="16" spans="1:9" x14ac:dyDescent="0.25">
      <c r="A16" s="493" t="s">
        <v>35</v>
      </c>
      <c r="B16" s="92"/>
      <c r="C16" s="92"/>
      <c r="D16" s="92"/>
      <c r="E16" s="93"/>
      <c r="F16" s="96"/>
      <c r="G16" s="98"/>
      <c r="H16" s="98"/>
      <c r="I16" s="100"/>
    </row>
    <row r="17" spans="1:9" x14ac:dyDescent="0.25">
      <c r="A17" s="493" t="s">
        <v>121</v>
      </c>
      <c r="B17" s="92"/>
      <c r="C17" s="92"/>
      <c r="D17" s="92"/>
      <c r="E17" s="93"/>
      <c r="F17" s="96"/>
      <c r="G17" s="98"/>
      <c r="H17" s="98"/>
      <c r="I17" s="100"/>
    </row>
    <row r="18" spans="1:9" x14ac:dyDescent="0.25">
      <c r="A18" s="493" t="s">
        <v>122</v>
      </c>
      <c r="B18" s="92"/>
      <c r="C18" s="92"/>
      <c r="D18" s="92"/>
      <c r="E18" s="93"/>
      <c r="F18" s="96"/>
      <c r="G18" s="98"/>
      <c r="H18" s="98"/>
      <c r="I18" s="100"/>
    </row>
    <row r="19" spans="1:9" x14ac:dyDescent="0.25">
      <c r="A19" s="493" t="s">
        <v>123</v>
      </c>
      <c r="B19" s="92"/>
      <c r="C19" s="92"/>
      <c r="D19" s="92"/>
      <c r="E19" s="93"/>
      <c r="F19" s="96"/>
      <c r="G19" s="98"/>
      <c r="H19" s="98"/>
      <c r="I19" s="100"/>
    </row>
    <row r="20" spans="1:9" x14ac:dyDescent="0.25">
      <c r="A20" s="493" t="s">
        <v>124</v>
      </c>
      <c r="B20" s="92"/>
      <c r="C20" s="92"/>
      <c r="D20" s="92"/>
      <c r="E20" s="93"/>
      <c r="F20" s="96"/>
      <c r="G20" s="98"/>
      <c r="H20" s="98"/>
      <c r="I20" s="100"/>
    </row>
    <row r="21" spans="1:9" x14ac:dyDescent="0.25">
      <c r="A21" s="493" t="s">
        <v>125</v>
      </c>
      <c r="B21" s="92"/>
      <c r="C21" s="92"/>
      <c r="D21" s="92"/>
      <c r="E21" s="93"/>
      <c r="F21" s="96"/>
      <c r="G21" s="98"/>
      <c r="H21" s="98"/>
      <c r="I21" s="100"/>
    </row>
    <row r="22" spans="1:9" x14ac:dyDescent="0.25">
      <c r="A22" s="493" t="s">
        <v>126</v>
      </c>
      <c r="B22" s="92"/>
      <c r="C22" s="92"/>
      <c r="D22" s="92"/>
      <c r="E22" s="93"/>
      <c r="F22" s="96"/>
      <c r="G22" s="98"/>
      <c r="H22" s="98"/>
      <c r="I22" s="100"/>
    </row>
    <row r="23" spans="1:9" x14ac:dyDescent="0.25">
      <c r="A23" s="493" t="s">
        <v>127</v>
      </c>
      <c r="B23" s="92"/>
      <c r="C23" s="92"/>
      <c r="D23" s="92"/>
      <c r="E23" s="93"/>
      <c r="F23" s="96"/>
      <c r="G23" s="98"/>
      <c r="H23" s="98"/>
      <c r="I23" s="100"/>
    </row>
    <row r="24" spans="1:9" x14ac:dyDescent="0.25">
      <c r="A24" s="493" t="s">
        <v>128</v>
      </c>
      <c r="B24" s="92"/>
      <c r="C24" s="92"/>
      <c r="D24" s="92"/>
      <c r="E24" s="93"/>
      <c r="F24" s="96"/>
      <c r="G24" s="98"/>
      <c r="H24" s="98"/>
      <c r="I24" s="100"/>
    </row>
    <row r="25" spans="1:9" x14ac:dyDescent="0.25">
      <c r="A25" s="493" t="s">
        <v>129</v>
      </c>
      <c r="B25" s="92"/>
      <c r="C25" s="92"/>
      <c r="D25" s="92"/>
      <c r="E25" s="93"/>
      <c r="F25" s="96"/>
      <c r="G25" s="98"/>
      <c r="H25" s="98"/>
      <c r="I25" s="100"/>
    </row>
    <row r="26" spans="1:9" x14ac:dyDescent="0.25">
      <c r="A26" s="493" t="s">
        <v>130</v>
      </c>
      <c r="B26" s="92"/>
      <c r="C26" s="92"/>
      <c r="D26" s="92"/>
      <c r="E26" s="93"/>
      <c r="F26" s="96"/>
      <c r="G26" s="98"/>
      <c r="H26" s="98"/>
      <c r="I26" s="100"/>
    </row>
    <row r="27" spans="1:9" x14ac:dyDescent="0.25">
      <c r="A27" s="493" t="s">
        <v>133</v>
      </c>
      <c r="B27" s="92"/>
      <c r="C27" s="92"/>
      <c r="D27" s="92"/>
      <c r="E27" s="93"/>
      <c r="F27" s="96"/>
      <c r="G27" s="98"/>
      <c r="H27" s="98"/>
      <c r="I27" s="100"/>
    </row>
    <row r="28" spans="1:9" x14ac:dyDescent="0.25">
      <c r="A28" s="493" t="s">
        <v>134</v>
      </c>
      <c r="B28" s="92"/>
      <c r="C28" s="92"/>
      <c r="D28" s="92"/>
      <c r="E28" s="93"/>
      <c r="F28" s="96"/>
      <c r="G28" s="98"/>
      <c r="H28" s="98"/>
      <c r="I28" s="100"/>
    </row>
    <row r="29" spans="1:9" x14ac:dyDescent="0.25">
      <c r="A29" s="493" t="s">
        <v>135</v>
      </c>
      <c r="B29" s="92"/>
      <c r="C29" s="92"/>
      <c r="D29" s="92"/>
      <c r="E29" s="93"/>
      <c r="F29" s="96"/>
      <c r="G29" s="98"/>
      <c r="H29" s="98"/>
      <c r="I29" s="100"/>
    </row>
    <row r="30" spans="1:9" x14ac:dyDescent="0.25">
      <c r="A30" s="493" t="s">
        <v>136</v>
      </c>
      <c r="B30" s="92"/>
      <c r="C30" s="92"/>
      <c r="D30" s="92"/>
      <c r="E30" s="93"/>
      <c r="F30" s="96"/>
      <c r="G30" s="98"/>
      <c r="H30" s="98"/>
      <c r="I30" s="100"/>
    </row>
    <row r="31" spans="1:9" x14ac:dyDescent="0.25">
      <c r="A31" s="493" t="s">
        <v>137</v>
      </c>
      <c r="B31" s="92"/>
      <c r="C31" s="92"/>
      <c r="D31" s="92"/>
      <c r="E31" s="93"/>
      <c r="F31" s="96"/>
      <c r="G31" s="98"/>
      <c r="H31" s="98"/>
      <c r="I31" s="100"/>
    </row>
    <row r="32" spans="1:9" x14ac:dyDescent="0.25">
      <c r="A32" s="493" t="s">
        <v>138</v>
      </c>
      <c r="B32" s="92"/>
      <c r="C32" s="92"/>
      <c r="D32" s="92"/>
      <c r="E32" s="93"/>
      <c r="F32" s="96"/>
      <c r="G32" s="98"/>
      <c r="H32" s="98"/>
      <c r="I32" s="100"/>
    </row>
    <row r="33" spans="1:9" x14ac:dyDescent="0.25">
      <c r="A33" s="493" t="s">
        <v>139</v>
      </c>
      <c r="B33" s="92"/>
      <c r="C33" s="92"/>
      <c r="D33" s="92"/>
      <c r="E33" s="93"/>
      <c r="F33" s="96"/>
      <c r="G33" s="98"/>
      <c r="H33" s="98"/>
      <c r="I33" s="100"/>
    </row>
    <row r="34" spans="1:9" x14ac:dyDescent="0.25">
      <c r="A34" s="493" t="s">
        <v>140</v>
      </c>
      <c r="B34" s="92"/>
      <c r="C34" s="92"/>
      <c r="D34" s="92"/>
      <c r="E34" s="93"/>
      <c r="F34" s="96"/>
      <c r="G34" s="98"/>
      <c r="H34" s="98"/>
      <c r="I34" s="100"/>
    </row>
    <row r="35" spans="1:9" x14ac:dyDescent="0.25">
      <c r="A35" s="493" t="s">
        <v>141</v>
      </c>
      <c r="B35" s="92"/>
      <c r="C35" s="92"/>
      <c r="D35" s="92"/>
      <c r="E35" s="93"/>
      <c r="F35" s="96"/>
      <c r="G35" s="98"/>
      <c r="H35" s="98"/>
      <c r="I35" s="100"/>
    </row>
    <row r="36" spans="1:9" x14ac:dyDescent="0.25">
      <c r="A36" s="493" t="s">
        <v>142</v>
      </c>
      <c r="B36" s="92"/>
      <c r="C36" s="92"/>
      <c r="D36" s="92"/>
      <c r="E36" s="93"/>
      <c r="F36" s="96"/>
      <c r="G36" s="98"/>
      <c r="H36" s="98"/>
      <c r="I36" s="100"/>
    </row>
    <row r="37" spans="1:9" x14ac:dyDescent="0.25">
      <c r="A37" s="493" t="s">
        <v>143</v>
      </c>
      <c r="B37" s="92"/>
      <c r="C37" s="92"/>
      <c r="D37" s="92"/>
      <c r="E37" s="93"/>
      <c r="F37" s="96"/>
      <c r="G37" s="98"/>
      <c r="H37" s="98"/>
      <c r="I37" s="100"/>
    </row>
    <row r="38" spans="1:9" x14ac:dyDescent="0.25">
      <c r="A38" s="493" t="s">
        <v>144</v>
      </c>
      <c r="B38" s="92"/>
      <c r="C38" s="92"/>
      <c r="D38" s="92"/>
      <c r="E38" s="93"/>
      <c r="F38" s="96"/>
      <c r="G38" s="98"/>
      <c r="H38" s="98"/>
      <c r="I38" s="100"/>
    </row>
    <row r="39" spans="1:9" x14ac:dyDescent="0.25">
      <c r="A39" s="493" t="s">
        <v>145</v>
      </c>
      <c r="B39" s="92"/>
      <c r="C39" s="92"/>
      <c r="D39" s="92"/>
      <c r="E39" s="93"/>
      <c r="F39" s="96"/>
      <c r="G39" s="98"/>
      <c r="H39" s="98"/>
      <c r="I39" s="100"/>
    </row>
    <row r="40" spans="1:9" x14ac:dyDescent="0.25">
      <c r="A40" s="493" t="s">
        <v>146</v>
      </c>
      <c r="B40" s="92"/>
      <c r="C40" s="92"/>
      <c r="D40" s="92"/>
      <c r="E40" s="93"/>
      <c r="F40" s="96"/>
      <c r="G40" s="98"/>
      <c r="H40" s="98"/>
      <c r="I40" s="100"/>
    </row>
    <row r="41" spans="1:9" x14ac:dyDescent="0.25">
      <c r="A41" s="493" t="s">
        <v>147</v>
      </c>
      <c r="B41" s="92"/>
      <c r="C41" s="92"/>
      <c r="D41" s="92"/>
      <c r="E41" s="93"/>
      <c r="F41" s="96"/>
      <c r="G41" s="98"/>
      <c r="H41" s="98"/>
      <c r="I41" s="100"/>
    </row>
    <row r="42" spans="1:9" x14ac:dyDescent="0.25">
      <c r="A42" s="493" t="s">
        <v>148</v>
      </c>
      <c r="B42" s="92"/>
      <c r="C42" s="92"/>
      <c r="D42" s="92"/>
      <c r="E42" s="93"/>
      <c r="F42" s="96"/>
      <c r="G42" s="98"/>
      <c r="H42" s="98"/>
      <c r="I42" s="100"/>
    </row>
    <row r="43" spans="1:9" x14ac:dyDescent="0.25">
      <c r="A43" s="493" t="s">
        <v>149</v>
      </c>
      <c r="B43" s="92"/>
      <c r="C43" s="92"/>
      <c r="D43" s="92"/>
      <c r="E43" s="93"/>
      <c r="F43" s="96"/>
      <c r="G43" s="98"/>
      <c r="H43" s="98"/>
      <c r="I43" s="100"/>
    </row>
    <row r="44" spans="1:9" x14ac:dyDescent="0.25">
      <c r="A44" s="493" t="s">
        <v>150</v>
      </c>
      <c r="B44" s="92"/>
      <c r="C44" s="92"/>
      <c r="D44" s="92"/>
      <c r="E44" s="93"/>
      <c r="F44" s="96"/>
      <c r="G44" s="98"/>
      <c r="H44" s="98"/>
      <c r="I44" s="100"/>
    </row>
    <row r="45" spans="1:9" x14ac:dyDescent="0.25">
      <c r="A45" s="493" t="s">
        <v>151</v>
      </c>
      <c r="B45" s="92"/>
      <c r="C45" s="92"/>
      <c r="D45" s="92"/>
      <c r="E45" s="93"/>
      <c r="F45" s="96"/>
      <c r="G45" s="98"/>
      <c r="H45" s="98"/>
      <c r="I45" s="100"/>
    </row>
    <row r="46" spans="1:9" x14ac:dyDescent="0.25">
      <c r="A46" s="493" t="s">
        <v>152</v>
      </c>
      <c r="B46" s="92"/>
      <c r="C46" s="92"/>
      <c r="D46" s="92"/>
      <c r="E46" s="93"/>
      <c r="F46" s="96"/>
      <c r="G46" s="98"/>
      <c r="H46" s="98"/>
      <c r="I46" s="100"/>
    </row>
    <row r="47" spans="1:9" ht="15.75" thickBot="1" x14ac:dyDescent="0.3">
      <c r="B47" s="217"/>
      <c r="C47" s="217"/>
      <c r="D47" s="217"/>
      <c r="E47" s="217"/>
      <c r="F47" s="217"/>
      <c r="G47" s="217"/>
      <c r="H47" s="217"/>
      <c r="I47" s="217"/>
    </row>
    <row r="48" spans="1:9" s="416" customFormat="1" x14ac:dyDescent="0.25">
      <c r="A48" s="482" t="str">
        <f>P_1!B31</f>
        <v>Kraftwerk 2</v>
      </c>
      <c r="B48" s="478" t="s">
        <v>37</v>
      </c>
      <c r="C48" s="478" t="s">
        <v>38</v>
      </c>
      <c r="D48" s="461" t="s">
        <v>66</v>
      </c>
      <c r="E48" s="462" t="s">
        <v>23</v>
      </c>
      <c r="F48" s="463" t="s">
        <v>71</v>
      </c>
      <c r="G48" s="464" t="s">
        <v>44</v>
      </c>
      <c r="H48" s="464" t="s">
        <v>42</v>
      </c>
      <c r="I48" s="465" t="s">
        <v>2</v>
      </c>
    </row>
    <row r="49" spans="1:9" s="416" customFormat="1" x14ac:dyDescent="0.25">
      <c r="A49" s="489" t="str">
        <f>N_1!B46</f>
        <v>Herstellung der Betriebsbereitschaft</v>
      </c>
      <c r="B49" s="483"/>
      <c r="C49" s="484"/>
      <c r="D49" s="467"/>
      <c r="E49" s="468">
        <f>SUM(E51:E90)</f>
        <v>0</v>
      </c>
      <c r="F49" s="472">
        <f>SUM(F51:F90)</f>
        <v>0</v>
      </c>
      <c r="G49" s="469"/>
      <c r="H49" s="469"/>
      <c r="I49" s="470"/>
    </row>
    <row r="50" spans="1:9" s="416" customFormat="1" x14ac:dyDescent="0.25">
      <c r="A50" s="485"/>
      <c r="B50" s="368"/>
      <c r="C50" s="486"/>
      <c r="D50" s="467"/>
      <c r="E50" s="467"/>
      <c r="F50" s="472"/>
      <c r="G50" s="469"/>
      <c r="H50" s="469"/>
      <c r="I50" s="470"/>
    </row>
    <row r="51" spans="1:9" s="217" customFormat="1" x14ac:dyDescent="0.25">
      <c r="A51" s="494" t="s">
        <v>26</v>
      </c>
      <c r="B51" s="79"/>
      <c r="C51" s="79"/>
      <c r="D51" s="92"/>
      <c r="E51" s="93">
        <v>0</v>
      </c>
      <c r="F51" s="96"/>
      <c r="G51" s="98"/>
      <c r="H51" s="98"/>
      <c r="I51" s="100"/>
    </row>
    <row r="52" spans="1:9" x14ac:dyDescent="0.25">
      <c r="A52" s="494" t="s">
        <v>27</v>
      </c>
      <c r="B52" s="79"/>
      <c r="C52" s="79"/>
      <c r="D52" s="92"/>
      <c r="E52" s="93"/>
      <c r="F52" s="96"/>
      <c r="G52" s="98"/>
      <c r="H52" s="98"/>
      <c r="I52" s="100"/>
    </row>
    <row r="53" spans="1:9" x14ac:dyDescent="0.25">
      <c r="A53" s="494" t="s">
        <v>28</v>
      </c>
      <c r="B53" s="79"/>
      <c r="C53" s="79"/>
      <c r="D53" s="92"/>
      <c r="E53" s="93"/>
      <c r="F53" s="96"/>
      <c r="G53" s="98"/>
      <c r="H53" s="98"/>
      <c r="I53" s="100"/>
    </row>
    <row r="54" spans="1:9" x14ac:dyDescent="0.25">
      <c r="A54" s="494" t="s">
        <v>29</v>
      </c>
      <c r="B54" s="79"/>
      <c r="C54" s="79"/>
      <c r="D54" s="92"/>
      <c r="E54" s="93"/>
      <c r="F54" s="96"/>
      <c r="G54" s="98"/>
      <c r="H54" s="98"/>
      <c r="I54" s="100"/>
    </row>
    <row r="55" spans="1:9" x14ac:dyDescent="0.25">
      <c r="A55" s="494" t="s">
        <v>30</v>
      </c>
      <c r="B55" s="79"/>
      <c r="C55" s="79"/>
      <c r="D55" s="92"/>
      <c r="E55" s="93"/>
      <c r="F55" s="96"/>
      <c r="G55" s="98"/>
      <c r="H55" s="98"/>
      <c r="I55" s="100"/>
    </row>
    <row r="56" spans="1:9" x14ac:dyDescent="0.25">
      <c r="A56" s="494" t="s">
        <v>31</v>
      </c>
      <c r="B56" s="79"/>
      <c r="C56" s="79"/>
      <c r="D56" s="92"/>
      <c r="E56" s="93"/>
      <c r="F56" s="96"/>
      <c r="G56" s="98"/>
      <c r="H56" s="98"/>
      <c r="I56" s="100"/>
    </row>
    <row r="57" spans="1:9" x14ac:dyDescent="0.25">
      <c r="A57" s="494" t="s">
        <v>32</v>
      </c>
      <c r="B57" s="79"/>
      <c r="C57" s="79"/>
      <c r="D57" s="92"/>
      <c r="E57" s="93"/>
      <c r="F57" s="96"/>
      <c r="G57" s="98"/>
      <c r="H57" s="98"/>
      <c r="I57" s="100"/>
    </row>
    <row r="58" spans="1:9" x14ac:dyDescent="0.25">
      <c r="A58" s="494" t="s">
        <v>33</v>
      </c>
      <c r="B58" s="79"/>
      <c r="C58" s="79"/>
      <c r="D58" s="92"/>
      <c r="E58" s="93"/>
      <c r="F58" s="96"/>
      <c r="G58" s="98"/>
      <c r="H58" s="98"/>
      <c r="I58" s="100"/>
    </row>
    <row r="59" spans="1:9" x14ac:dyDescent="0.25">
      <c r="A59" s="494" t="s">
        <v>34</v>
      </c>
      <c r="B59" s="79"/>
      <c r="C59" s="79"/>
      <c r="D59" s="92"/>
      <c r="E59" s="93"/>
      <c r="F59" s="96"/>
      <c r="G59" s="98"/>
      <c r="H59" s="98"/>
      <c r="I59" s="100"/>
    </row>
    <row r="60" spans="1:9" x14ac:dyDescent="0.25">
      <c r="A60" s="494" t="s">
        <v>35</v>
      </c>
      <c r="B60" s="79"/>
      <c r="C60" s="79"/>
      <c r="D60" s="92"/>
      <c r="E60" s="93"/>
      <c r="F60" s="96"/>
      <c r="G60" s="98"/>
      <c r="H60" s="98"/>
      <c r="I60" s="100"/>
    </row>
    <row r="61" spans="1:9" x14ac:dyDescent="0.25">
      <c r="A61" s="494" t="s">
        <v>121</v>
      </c>
      <c r="B61" s="79"/>
      <c r="C61" s="79"/>
      <c r="D61" s="92"/>
      <c r="E61" s="93"/>
      <c r="F61" s="96"/>
      <c r="G61" s="98"/>
      <c r="H61" s="98"/>
      <c r="I61" s="100"/>
    </row>
    <row r="62" spans="1:9" x14ac:dyDescent="0.25">
      <c r="A62" s="494" t="s">
        <v>122</v>
      </c>
      <c r="B62" s="79"/>
      <c r="C62" s="79"/>
      <c r="D62" s="92"/>
      <c r="E62" s="93"/>
      <c r="F62" s="96"/>
      <c r="G62" s="98"/>
      <c r="H62" s="98"/>
      <c r="I62" s="100"/>
    </row>
    <row r="63" spans="1:9" x14ac:dyDescent="0.25">
      <c r="A63" s="494" t="s">
        <v>123</v>
      </c>
      <c r="B63" s="79"/>
      <c r="C63" s="79"/>
      <c r="D63" s="92"/>
      <c r="E63" s="93"/>
      <c r="F63" s="96"/>
      <c r="G63" s="98"/>
      <c r="H63" s="98"/>
      <c r="I63" s="100"/>
    </row>
    <row r="64" spans="1:9" x14ac:dyDescent="0.25">
      <c r="A64" s="494" t="s">
        <v>124</v>
      </c>
      <c r="B64" s="79"/>
      <c r="C64" s="79"/>
      <c r="D64" s="92"/>
      <c r="E64" s="93"/>
      <c r="F64" s="96"/>
      <c r="G64" s="98"/>
      <c r="H64" s="98"/>
      <c r="I64" s="100"/>
    </row>
    <row r="65" spans="1:9" x14ac:dyDescent="0.25">
      <c r="A65" s="494" t="s">
        <v>125</v>
      </c>
      <c r="B65" s="79"/>
      <c r="C65" s="79"/>
      <c r="D65" s="92"/>
      <c r="E65" s="93"/>
      <c r="F65" s="96"/>
      <c r="G65" s="98"/>
      <c r="H65" s="98"/>
      <c r="I65" s="100"/>
    </row>
    <row r="66" spans="1:9" x14ac:dyDescent="0.25">
      <c r="A66" s="494" t="s">
        <v>126</v>
      </c>
      <c r="B66" s="79"/>
      <c r="C66" s="79"/>
      <c r="D66" s="92"/>
      <c r="E66" s="93"/>
      <c r="F66" s="96"/>
      <c r="G66" s="98"/>
      <c r="H66" s="98"/>
      <c r="I66" s="100"/>
    </row>
    <row r="67" spans="1:9" x14ac:dyDescent="0.25">
      <c r="A67" s="494" t="s">
        <v>127</v>
      </c>
      <c r="B67" s="79"/>
      <c r="C67" s="79"/>
      <c r="D67" s="92"/>
      <c r="E67" s="93"/>
      <c r="F67" s="96"/>
      <c r="G67" s="98"/>
      <c r="H67" s="98"/>
      <c r="I67" s="100"/>
    </row>
    <row r="68" spans="1:9" x14ac:dyDescent="0.25">
      <c r="A68" s="494" t="s">
        <v>128</v>
      </c>
      <c r="B68" s="79"/>
      <c r="C68" s="79"/>
      <c r="D68" s="92"/>
      <c r="E68" s="93"/>
      <c r="F68" s="96"/>
      <c r="G68" s="98"/>
      <c r="H68" s="98"/>
      <c r="I68" s="100"/>
    </row>
    <row r="69" spans="1:9" x14ac:dyDescent="0.25">
      <c r="A69" s="494" t="s">
        <v>129</v>
      </c>
      <c r="B69" s="79"/>
      <c r="C69" s="79"/>
      <c r="D69" s="92"/>
      <c r="E69" s="93"/>
      <c r="F69" s="96"/>
      <c r="G69" s="98"/>
      <c r="H69" s="98"/>
      <c r="I69" s="100"/>
    </row>
    <row r="70" spans="1:9" x14ac:dyDescent="0.25">
      <c r="A70" s="494" t="s">
        <v>130</v>
      </c>
      <c r="B70" s="79"/>
      <c r="C70" s="79"/>
      <c r="D70" s="92"/>
      <c r="E70" s="93"/>
      <c r="F70" s="96"/>
      <c r="G70" s="98"/>
      <c r="H70" s="98"/>
      <c r="I70" s="100"/>
    </row>
    <row r="71" spans="1:9" x14ac:dyDescent="0.25">
      <c r="A71" s="494" t="s">
        <v>133</v>
      </c>
      <c r="B71" s="79"/>
      <c r="C71" s="79"/>
      <c r="D71" s="92"/>
      <c r="E71" s="93"/>
      <c r="F71" s="96"/>
      <c r="G71" s="98"/>
      <c r="H71" s="98"/>
      <c r="I71" s="100"/>
    </row>
    <row r="72" spans="1:9" x14ac:dyDescent="0.25">
      <c r="A72" s="494" t="s">
        <v>134</v>
      </c>
      <c r="B72" s="79"/>
      <c r="C72" s="79"/>
      <c r="D72" s="92"/>
      <c r="E72" s="93"/>
      <c r="F72" s="96"/>
      <c r="G72" s="98"/>
      <c r="H72" s="98"/>
      <c r="I72" s="100"/>
    </row>
    <row r="73" spans="1:9" x14ac:dyDescent="0.25">
      <c r="A73" s="494" t="s">
        <v>135</v>
      </c>
      <c r="B73" s="79"/>
      <c r="C73" s="79"/>
      <c r="D73" s="92"/>
      <c r="E73" s="93"/>
      <c r="F73" s="96"/>
      <c r="G73" s="98"/>
      <c r="H73" s="98"/>
      <c r="I73" s="100"/>
    </row>
    <row r="74" spans="1:9" x14ac:dyDescent="0.25">
      <c r="A74" s="494" t="s">
        <v>136</v>
      </c>
      <c r="B74" s="79"/>
      <c r="C74" s="79"/>
      <c r="D74" s="92"/>
      <c r="E74" s="93"/>
      <c r="F74" s="96"/>
      <c r="G74" s="98"/>
      <c r="H74" s="98"/>
      <c r="I74" s="100"/>
    </row>
    <row r="75" spans="1:9" x14ac:dyDescent="0.25">
      <c r="A75" s="494" t="s">
        <v>137</v>
      </c>
      <c r="B75" s="79"/>
      <c r="C75" s="79"/>
      <c r="D75" s="92"/>
      <c r="E75" s="93"/>
      <c r="F75" s="96"/>
      <c r="G75" s="98"/>
      <c r="H75" s="98"/>
      <c r="I75" s="100"/>
    </row>
    <row r="76" spans="1:9" x14ac:dyDescent="0.25">
      <c r="A76" s="494" t="s">
        <v>138</v>
      </c>
      <c r="B76" s="79"/>
      <c r="C76" s="79"/>
      <c r="D76" s="92"/>
      <c r="E76" s="93"/>
      <c r="F76" s="96"/>
      <c r="G76" s="98"/>
      <c r="H76" s="98"/>
      <c r="I76" s="100"/>
    </row>
    <row r="77" spans="1:9" x14ac:dyDescent="0.25">
      <c r="A77" s="494" t="s">
        <v>139</v>
      </c>
      <c r="B77" s="79"/>
      <c r="C77" s="79"/>
      <c r="D77" s="92"/>
      <c r="E77" s="93"/>
      <c r="F77" s="96"/>
      <c r="G77" s="98"/>
      <c r="H77" s="98"/>
      <c r="I77" s="100"/>
    </row>
    <row r="78" spans="1:9" x14ac:dyDescent="0.25">
      <c r="A78" s="494" t="s">
        <v>140</v>
      </c>
      <c r="B78" s="79"/>
      <c r="C78" s="79"/>
      <c r="D78" s="92"/>
      <c r="E78" s="93"/>
      <c r="F78" s="96"/>
      <c r="G78" s="98"/>
      <c r="H78" s="98"/>
      <c r="I78" s="100"/>
    </row>
    <row r="79" spans="1:9" x14ac:dyDescent="0.25">
      <c r="A79" s="494" t="s">
        <v>141</v>
      </c>
      <c r="B79" s="79"/>
      <c r="C79" s="79"/>
      <c r="D79" s="92"/>
      <c r="E79" s="93"/>
      <c r="F79" s="96"/>
      <c r="G79" s="98"/>
      <c r="H79" s="98"/>
      <c r="I79" s="100"/>
    </row>
    <row r="80" spans="1:9" x14ac:dyDescent="0.25">
      <c r="A80" s="494" t="s">
        <v>142</v>
      </c>
      <c r="B80" s="79"/>
      <c r="C80" s="79"/>
      <c r="D80" s="92"/>
      <c r="E80" s="93"/>
      <c r="F80" s="96"/>
      <c r="G80" s="98"/>
      <c r="H80" s="98"/>
      <c r="I80" s="100"/>
    </row>
    <row r="81" spans="1:9" x14ac:dyDescent="0.25">
      <c r="A81" s="494" t="s">
        <v>143</v>
      </c>
      <c r="B81" s="79"/>
      <c r="C81" s="79"/>
      <c r="D81" s="92"/>
      <c r="E81" s="93"/>
      <c r="F81" s="96"/>
      <c r="G81" s="98"/>
      <c r="H81" s="98"/>
      <c r="I81" s="100"/>
    </row>
    <row r="82" spans="1:9" x14ac:dyDescent="0.25">
      <c r="A82" s="494" t="s">
        <v>144</v>
      </c>
      <c r="B82" s="79"/>
      <c r="C82" s="79"/>
      <c r="D82" s="92"/>
      <c r="E82" s="93"/>
      <c r="F82" s="96"/>
      <c r="G82" s="98"/>
      <c r="H82" s="98"/>
      <c r="I82" s="100"/>
    </row>
    <row r="83" spans="1:9" x14ac:dyDescent="0.25">
      <c r="A83" s="494" t="s">
        <v>145</v>
      </c>
      <c r="B83" s="79"/>
      <c r="C83" s="79"/>
      <c r="D83" s="92"/>
      <c r="E83" s="93"/>
      <c r="F83" s="96"/>
      <c r="G83" s="98"/>
      <c r="H83" s="98"/>
      <c r="I83" s="100"/>
    </row>
    <row r="84" spans="1:9" x14ac:dyDescent="0.25">
      <c r="A84" s="494" t="s">
        <v>146</v>
      </c>
      <c r="B84" s="79"/>
      <c r="C84" s="79"/>
      <c r="D84" s="92"/>
      <c r="E84" s="93"/>
      <c r="F84" s="96"/>
      <c r="G84" s="98"/>
      <c r="H84" s="98"/>
      <c r="I84" s="100"/>
    </row>
    <row r="85" spans="1:9" x14ac:dyDescent="0.25">
      <c r="A85" s="494" t="s">
        <v>147</v>
      </c>
      <c r="B85" s="79"/>
      <c r="C85" s="79"/>
      <c r="D85" s="92"/>
      <c r="E85" s="93"/>
      <c r="F85" s="96"/>
      <c r="G85" s="98"/>
      <c r="H85" s="98"/>
      <c r="I85" s="100"/>
    </row>
    <row r="86" spans="1:9" x14ac:dyDescent="0.25">
      <c r="A86" s="494" t="s">
        <v>148</v>
      </c>
      <c r="B86" s="79"/>
      <c r="C86" s="79"/>
      <c r="D86" s="92"/>
      <c r="E86" s="93"/>
      <c r="F86" s="96"/>
      <c r="G86" s="98"/>
      <c r="H86" s="98"/>
      <c r="I86" s="100"/>
    </row>
    <row r="87" spans="1:9" x14ac:dyDescent="0.25">
      <c r="A87" s="494" t="s">
        <v>149</v>
      </c>
      <c r="B87" s="79"/>
      <c r="C87" s="79"/>
      <c r="D87" s="92"/>
      <c r="E87" s="93"/>
      <c r="F87" s="96"/>
      <c r="G87" s="98"/>
      <c r="H87" s="98"/>
      <c r="I87" s="100"/>
    </row>
    <row r="88" spans="1:9" x14ac:dyDescent="0.25">
      <c r="A88" s="494" t="s">
        <v>150</v>
      </c>
      <c r="B88" s="80"/>
      <c r="C88" s="80"/>
      <c r="D88" s="94"/>
      <c r="E88" s="95"/>
      <c r="F88" s="97"/>
      <c r="G88" s="99"/>
      <c r="H88" s="99"/>
      <c r="I88" s="101"/>
    </row>
    <row r="89" spans="1:9" x14ac:dyDescent="0.25">
      <c r="A89" s="494" t="s">
        <v>151</v>
      </c>
      <c r="B89" s="80"/>
      <c r="C89" s="80"/>
      <c r="D89" s="94"/>
      <c r="E89" s="95"/>
      <c r="F89" s="97"/>
      <c r="G89" s="99"/>
      <c r="H89" s="99"/>
      <c r="I89" s="101"/>
    </row>
    <row r="90" spans="1:9" x14ac:dyDescent="0.25">
      <c r="A90" s="494" t="s">
        <v>152</v>
      </c>
      <c r="B90" s="80"/>
      <c r="C90" s="80"/>
      <c r="D90" s="94"/>
      <c r="E90" s="95"/>
      <c r="F90" s="97"/>
      <c r="G90" s="99"/>
      <c r="H90" s="99"/>
      <c r="I90" s="101"/>
    </row>
    <row r="91" spans="1:9" x14ac:dyDescent="0.25">
      <c r="B91" s="217"/>
      <c r="C91" s="217"/>
      <c r="D91" s="217"/>
      <c r="E91" s="217"/>
      <c r="F91" s="217"/>
      <c r="G91" s="217"/>
      <c r="H91" s="217"/>
      <c r="I91" s="217"/>
    </row>
    <row r="92" spans="1:9" s="416" customFormat="1" x14ac:dyDescent="0.25">
      <c r="A92" s="488" t="str">
        <f>P_1!B48</f>
        <v>Kraftwerk 3</v>
      </c>
      <c r="B92" s="488" t="s">
        <v>37</v>
      </c>
      <c r="C92" s="488" t="s">
        <v>38</v>
      </c>
      <c r="D92" s="461" t="s">
        <v>66</v>
      </c>
      <c r="E92" s="462" t="s">
        <v>23</v>
      </c>
      <c r="F92" s="463" t="s">
        <v>71</v>
      </c>
      <c r="G92" s="464" t="s">
        <v>44</v>
      </c>
      <c r="H92" s="464" t="s">
        <v>42</v>
      </c>
      <c r="I92" s="465" t="s">
        <v>2</v>
      </c>
    </row>
    <row r="93" spans="1:9" s="416" customFormat="1" x14ac:dyDescent="0.25">
      <c r="A93" s="489" t="str">
        <f>N_1!B64</f>
        <v>Herstellung der Betriebsbereitschaft</v>
      </c>
      <c r="B93" s="483"/>
      <c r="C93" s="484"/>
      <c r="D93" s="467"/>
      <c r="E93" s="468">
        <f>SUM(E95:E134)</f>
        <v>0</v>
      </c>
      <c r="F93" s="472">
        <f>SUM(F95:F134)</f>
        <v>0</v>
      </c>
      <c r="G93" s="469"/>
      <c r="H93" s="469"/>
      <c r="I93" s="470"/>
    </row>
    <row r="94" spans="1:9" s="416" customFormat="1" x14ac:dyDescent="0.25">
      <c r="A94" s="485"/>
      <c r="B94" s="368"/>
      <c r="C94" s="486"/>
      <c r="D94" s="467"/>
      <c r="E94" s="467"/>
      <c r="F94" s="472"/>
      <c r="G94" s="469"/>
      <c r="H94" s="469"/>
      <c r="I94" s="470"/>
    </row>
    <row r="95" spans="1:9" x14ac:dyDescent="0.25">
      <c r="A95" s="494" t="s">
        <v>26</v>
      </c>
      <c r="B95" s="79"/>
      <c r="C95" s="79"/>
      <c r="D95" s="92"/>
      <c r="E95" s="93">
        <v>0</v>
      </c>
      <c r="F95" s="96"/>
      <c r="G95" s="98"/>
      <c r="H95" s="98"/>
      <c r="I95" s="100"/>
    </row>
    <row r="96" spans="1:9" x14ac:dyDescent="0.25">
      <c r="A96" s="494" t="s">
        <v>27</v>
      </c>
      <c r="B96" s="79"/>
      <c r="C96" s="79"/>
      <c r="D96" s="92"/>
      <c r="E96" s="93"/>
      <c r="F96" s="96"/>
      <c r="G96" s="98"/>
      <c r="H96" s="98"/>
      <c r="I96" s="100"/>
    </row>
    <row r="97" spans="1:9" x14ac:dyDescent="0.25">
      <c r="A97" s="494" t="s">
        <v>28</v>
      </c>
      <c r="B97" s="79"/>
      <c r="C97" s="79"/>
      <c r="D97" s="92"/>
      <c r="E97" s="93"/>
      <c r="F97" s="96"/>
      <c r="G97" s="98"/>
      <c r="H97" s="98"/>
      <c r="I97" s="100"/>
    </row>
    <row r="98" spans="1:9" x14ac:dyDescent="0.25">
      <c r="A98" s="494" t="s">
        <v>29</v>
      </c>
      <c r="B98" s="79"/>
      <c r="C98" s="79"/>
      <c r="D98" s="92"/>
      <c r="E98" s="93"/>
      <c r="F98" s="96"/>
      <c r="G98" s="98"/>
      <c r="H98" s="98"/>
      <c r="I98" s="100"/>
    </row>
    <row r="99" spans="1:9" s="217" customFormat="1" x14ac:dyDescent="0.25">
      <c r="A99" s="494" t="s">
        <v>30</v>
      </c>
      <c r="B99" s="79"/>
      <c r="C99" s="79"/>
      <c r="D99" s="92"/>
      <c r="E99" s="93"/>
      <c r="F99" s="96"/>
      <c r="G99" s="98"/>
      <c r="H99" s="98"/>
      <c r="I99" s="100"/>
    </row>
    <row r="100" spans="1:9" x14ac:dyDescent="0.25">
      <c r="A100" s="494" t="s">
        <v>31</v>
      </c>
      <c r="B100" s="79"/>
      <c r="C100" s="79"/>
      <c r="D100" s="92"/>
      <c r="E100" s="93"/>
      <c r="F100" s="96"/>
      <c r="G100" s="98"/>
      <c r="H100" s="98"/>
      <c r="I100" s="100"/>
    </row>
    <row r="101" spans="1:9" x14ac:dyDescent="0.25">
      <c r="A101" s="494" t="s">
        <v>32</v>
      </c>
      <c r="B101" s="79"/>
      <c r="C101" s="79"/>
      <c r="D101" s="92"/>
      <c r="E101" s="93"/>
      <c r="F101" s="96"/>
      <c r="G101" s="98"/>
      <c r="H101" s="98"/>
      <c r="I101" s="100"/>
    </row>
    <row r="102" spans="1:9" x14ac:dyDescent="0.25">
      <c r="A102" s="494" t="s">
        <v>33</v>
      </c>
      <c r="B102" s="79"/>
      <c r="C102" s="79"/>
      <c r="D102" s="92"/>
      <c r="E102" s="93"/>
      <c r="F102" s="96"/>
      <c r="G102" s="98"/>
      <c r="H102" s="98"/>
      <c r="I102" s="100"/>
    </row>
    <row r="103" spans="1:9" x14ac:dyDescent="0.25">
      <c r="A103" s="494" t="s">
        <v>34</v>
      </c>
      <c r="B103" s="79"/>
      <c r="C103" s="79"/>
      <c r="D103" s="92"/>
      <c r="E103" s="93"/>
      <c r="F103" s="96"/>
      <c r="G103" s="98"/>
      <c r="H103" s="98"/>
      <c r="I103" s="100"/>
    </row>
    <row r="104" spans="1:9" x14ac:dyDescent="0.25">
      <c r="A104" s="494" t="s">
        <v>35</v>
      </c>
      <c r="B104" s="79"/>
      <c r="C104" s="79"/>
      <c r="D104" s="92"/>
      <c r="E104" s="93"/>
      <c r="F104" s="96"/>
      <c r="G104" s="98"/>
      <c r="H104" s="98"/>
      <c r="I104" s="100"/>
    </row>
    <row r="105" spans="1:9" x14ac:dyDescent="0.25">
      <c r="A105" s="494" t="s">
        <v>121</v>
      </c>
      <c r="B105" s="79"/>
      <c r="C105" s="79"/>
      <c r="D105" s="92"/>
      <c r="E105" s="93"/>
      <c r="F105" s="96"/>
      <c r="G105" s="98"/>
      <c r="H105" s="98"/>
      <c r="I105" s="100"/>
    </row>
    <row r="106" spans="1:9" x14ac:dyDescent="0.25">
      <c r="A106" s="494" t="s">
        <v>122</v>
      </c>
      <c r="B106" s="79"/>
      <c r="C106" s="79"/>
      <c r="D106" s="92"/>
      <c r="E106" s="93"/>
      <c r="F106" s="96"/>
      <c r="G106" s="98"/>
      <c r="H106" s="98"/>
      <c r="I106" s="100"/>
    </row>
    <row r="107" spans="1:9" x14ac:dyDescent="0.25">
      <c r="A107" s="494" t="s">
        <v>123</v>
      </c>
      <c r="B107" s="79"/>
      <c r="C107" s="79"/>
      <c r="D107" s="92"/>
      <c r="E107" s="93"/>
      <c r="F107" s="96"/>
      <c r="G107" s="98"/>
      <c r="H107" s="98"/>
      <c r="I107" s="100"/>
    </row>
    <row r="108" spans="1:9" x14ac:dyDescent="0.25">
      <c r="A108" s="494" t="s">
        <v>124</v>
      </c>
      <c r="B108" s="79"/>
      <c r="C108" s="79"/>
      <c r="D108" s="92"/>
      <c r="E108" s="93"/>
      <c r="F108" s="96"/>
      <c r="G108" s="98"/>
      <c r="H108" s="98"/>
      <c r="I108" s="100"/>
    </row>
    <row r="109" spans="1:9" x14ac:dyDescent="0.25">
      <c r="A109" s="494" t="s">
        <v>125</v>
      </c>
      <c r="B109" s="79"/>
      <c r="C109" s="79"/>
      <c r="D109" s="92"/>
      <c r="E109" s="93"/>
      <c r="F109" s="96"/>
      <c r="G109" s="98"/>
      <c r="H109" s="98"/>
      <c r="I109" s="100"/>
    </row>
    <row r="110" spans="1:9" x14ac:dyDescent="0.25">
      <c r="A110" s="494" t="s">
        <v>126</v>
      </c>
      <c r="B110" s="79"/>
      <c r="C110" s="79"/>
      <c r="D110" s="92"/>
      <c r="E110" s="93"/>
      <c r="F110" s="96"/>
      <c r="G110" s="98"/>
      <c r="H110" s="98"/>
      <c r="I110" s="100"/>
    </row>
    <row r="111" spans="1:9" x14ac:dyDescent="0.25">
      <c r="A111" s="494" t="s">
        <v>127</v>
      </c>
      <c r="B111" s="79"/>
      <c r="C111" s="79"/>
      <c r="D111" s="92"/>
      <c r="E111" s="93"/>
      <c r="F111" s="96"/>
      <c r="G111" s="98"/>
      <c r="H111" s="98"/>
      <c r="I111" s="100"/>
    </row>
    <row r="112" spans="1:9" x14ac:dyDescent="0.25">
      <c r="A112" s="494" t="s">
        <v>128</v>
      </c>
      <c r="B112" s="79"/>
      <c r="C112" s="79"/>
      <c r="D112" s="92"/>
      <c r="E112" s="93"/>
      <c r="F112" s="96"/>
      <c r="G112" s="98"/>
      <c r="H112" s="98"/>
      <c r="I112" s="100"/>
    </row>
    <row r="113" spans="1:9" x14ac:dyDescent="0.25">
      <c r="A113" s="494" t="s">
        <v>129</v>
      </c>
      <c r="B113" s="79"/>
      <c r="C113" s="79"/>
      <c r="D113" s="92"/>
      <c r="E113" s="93"/>
      <c r="F113" s="96"/>
      <c r="G113" s="98"/>
      <c r="H113" s="98"/>
      <c r="I113" s="100"/>
    </row>
    <row r="114" spans="1:9" x14ac:dyDescent="0.25">
      <c r="A114" s="494" t="s">
        <v>130</v>
      </c>
      <c r="B114" s="79"/>
      <c r="C114" s="79"/>
      <c r="D114" s="92"/>
      <c r="E114" s="93"/>
      <c r="F114" s="96"/>
      <c r="G114" s="98"/>
      <c r="H114" s="98"/>
      <c r="I114" s="100"/>
    </row>
    <row r="115" spans="1:9" x14ac:dyDescent="0.25">
      <c r="A115" s="494" t="s">
        <v>133</v>
      </c>
      <c r="B115" s="79"/>
      <c r="C115" s="79"/>
      <c r="D115" s="92"/>
      <c r="E115" s="93"/>
      <c r="F115" s="96"/>
      <c r="G115" s="98"/>
      <c r="H115" s="98"/>
      <c r="I115" s="100"/>
    </row>
    <row r="116" spans="1:9" x14ac:dyDescent="0.25">
      <c r="A116" s="494" t="s">
        <v>134</v>
      </c>
      <c r="B116" s="79"/>
      <c r="C116" s="79"/>
      <c r="D116" s="92"/>
      <c r="E116" s="93"/>
      <c r="F116" s="96"/>
      <c r="G116" s="98"/>
      <c r="H116" s="98"/>
      <c r="I116" s="100"/>
    </row>
    <row r="117" spans="1:9" x14ac:dyDescent="0.25">
      <c r="A117" s="494" t="s">
        <v>135</v>
      </c>
      <c r="B117" s="79"/>
      <c r="C117" s="79"/>
      <c r="D117" s="92"/>
      <c r="E117" s="93"/>
      <c r="F117" s="96"/>
      <c r="G117" s="98"/>
      <c r="H117" s="98"/>
      <c r="I117" s="100"/>
    </row>
    <row r="118" spans="1:9" x14ac:dyDescent="0.25">
      <c r="A118" s="494" t="s">
        <v>136</v>
      </c>
      <c r="B118" s="79"/>
      <c r="C118" s="79"/>
      <c r="D118" s="92"/>
      <c r="E118" s="93"/>
      <c r="F118" s="96"/>
      <c r="G118" s="98"/>
      <c r="H118" s="98"/>
      <c r="I118" s="100"/>
    </row>
    <row r="119" spans="1:9" x14ac:dyDescent="0.25">
      <c r="A119" s="494" t="s">
        <v>137</v>
      </c>
      <c r="B119" s="79"/>
      <c r="C119" s="79"/>
      <c r="D119" s="92"/>
      <c r="E119" s="93"/>
      <c r="F119" s="96"/>
      <c r="G119" s="98"/>
      <c r="H119" s="98"/>
      <c r="I119" s="100"/>
    </row>
    <row r="120" spans="1:9" x14ac:dyDescent="0.25">
      <c r="A120" s="494" t="s">
        <v>138</v>
      </c>
      <c r="B120" s="79"/>
      <c r="C120" s="79"/>
      <c r="D120" s="92"/>
      <c r="E120" s="93"/>
      <c r="F120" s="96"/>
      <c r="G120" s="98"/>
      <c r="H120" s="98"/>
      <c r="I120" s="100"/>
    </row>
    <row r="121" spans="1:9" x14ac:dyDescent="0.25">
      <c r="A121" s="494" t="s">
        <v>139</v>
      </c>
      <c r="B121" s="79"/>
      <c r="C121" s="79"/>
      <c r="D121" s="92"/>
      <c r="E121" s="93"/>
      <c r="F121" s="96"/>
      <c r="G121" s="98"/>
      <c r="H121" s="98"/>
      <c r="I121" s="100"/>
    </row>
    <row r="122" spans="1:9" x14ac:dyDescent="0.25">
      <c r="A122" s="494" t="s">
        <v>140</v>
      </c>
      <c r="B122" s="79"/>
      <c r="C122" s="79"/>
      <c r="D122" s="92"/>
      <c r="E122" s="93"/>
      <c r="F122" s="96"/>
      <c r="G122" s="98"/>
      <c r="H122" s="98"/>
      <c r="I122" s="100"/>
    </row>
    <row r="123" spans="1:9" x14ac:dyDescent="0.25">
      <c r="A123" s="494" t="s">
        <v>141</v>
      </c>
      <c r="B123" s="79"/>
      <c r="C123" s="79"/>
      <c r="D123" s="92"/>
      <c r="E123" s="93"/>
      <c r="F123" s="96"/>
      <c r="G123" s="98"/>
      <c r="H123" s="98"/>
      <c r="I123" s="100"/>
    </row>
    <row r="124" spans="1:9" x14ac:dyDescent="0.25">
      <c r="A124" s="494" t="s">
        <v>142</v>
      </c>
      <c r="B124" s="79"/>
      <c r="C124" s="79"/>
      <c r="D124" s="92"/>
      <c r="E124" s="93"/>
      <c r="F124" s="96"/>
      <c r="G124" s="98"/>
      <c r="H124" s="98"/>
      <c r="I124" s="100"/>
    </row>
    <row r="125" spans="1:9" x14ac:dyDescent="0.25">
      <c r="A125" s="494" t="s">
        <v>143</v>
      </c>
      <c r="B125" s="79"/>
      <c r="C125" s="79"/>
      <c r="D125" s="92"/>
      <c r="E125" s="93"/>
      <c r="F125" s="96"/>
      <c r="G125" s="98"/>
      <c r="H125" s="98"/>
      <c r="I125" s="100"/>
    </row>
    <row r="126" spans="1:9" x14ac:dyDescent="0.25">
      <c r="A126" s="494" t="s">
        <v>144</v>
      </c>
      <c r="B126" s="80"/>
      <c r="C126" s="80"/>
      <c r="D126" s="94"/>
      <c r="E126" s="95"/>
      <c r="F126" s="97"/>
      <c r="G126" s="99"/>
      <c r="H126" s="99"/>
      <c r="I126" s="101"/>
    </row>
    <row r="127" spans="1:9" x14ac:dyDescent="0.25">
      <c r="A127" s="494" t="s">
        <v>145</v>
      </c>
      <c r="B127" s="80"/>
      <c r="C127" s="80"/>
      <c r="D127" s="94"/>
      <c r="E127" s="95"/>
      <c r="F127" s="97"/>
      <c r="G127" s="99"/>
      <c r="H127" s="99"/>
      <c r="I127" s="101"/>
    </row>
    <row r="128" spans="1:9" x14ac:dyDescent="0.25">
      <c r="A128" s="494" t="s">
        <v>146</v>
      </c>
      <c r="B128" s="80"/>
      <c r="C128" s="80"/>
      <c r="D128" s="94"/>
      <c r="E128" s="95"/>
      <c r="F128" s="97"/>
      <c r="G128" s="99"/>
      <c r="H128" s="99"/>
      <c r="I128" s="101"/>
    </row>
    <row r="129" spans="1:9" x14ac:dyDescent="0.25">
      <c r="A129" s="494" t="s">
        <v>147</v>
      </c>
      <c r="B129" s="80"/>
      <c r="C129" s="80"/>
      <c r="D129" s="94"/>
      <c r="E129" s="95"/>
      <c r="F129" s="97"/>
      <c r="G129" s="99"/>
      <c r="H129" s="99"/>
      <c r="I129" s="101"/>
    </row>
    <row r="130" spans="1:9" x14ac:dyDescent="0.25">
      <c r="A130" s="494" t="s">
        <v>148</v>
      </c>
      <c r="B130" s="80"/>
      <c r="C130" s="80"/>
      <c r="D130" s="94"/>
      <c r="E130" s="95"/>
      <c r="F130" s="97"/>
      <c r="G130" s="99"/>
      <c r="H130" s="99"/>
      <c r="I130" s="101"/>
    </row>
    <row r="131" spans="1:9" x14ac:dyDescent="0.25">
      <c r="A131" s="494" t="s">
        <v>149</v>
      </c>
      <c r="B131" s="80"/>
      <c r="C131" s="80"/>
      <c r="D131" s="94"/>
      <c r="E131" s="95"/>
      <c r="F131" s="97"/>
      <c r="G131" s="99"/>
      <c r="H131" s="99"/>
      <c r="I131" s="101"/>
    </row>
    <row r="132" spans="1:9" x14ac:dyDescent="0.25">
      <c r="A132" s="494" t="s">
        <v>150</v>
      </c>
      <c r="B132" s="80"/>
      <c r="C132" s="80"/>
      <c r="D132" s="94"/>
      <c r="E132" s="95"/>
      <c r="F132" s="97"/>
      <c r="G132" s="99"/>
      <c r="H132" s="99"/>
      <c r="I132" s="101"/>
    </row>
    <row r="133" spans="1:9" x14ac:dyDescent="0.25">
      <c r="A133" s="494" t="s">
        <v>151</v>
      </c>
      <c r="B133" s="80"/>
      <c r="C133" s="80"/>
      <c r="D133" s="94"/>
      <c r="E133" s="95"/>
      <c r="F133" s="97"/>
      <c r="G133" s="99"/>
      <c r="H133" s="99"/>
      <c r="I133" s="101"/>
    </row>
    <row r="134" spans="1:9" x14ac:dyDescent="0.25">
      <c r="A134" s="494" t="s">
        <v>152</v>
      </c>
      <c r="B134" s="80"/>
      <c r="C134" s="80"/>
      <c r="D134" s="94"/>
      <c r="E134" s="95"/>
      <c r="F134" s="97"/>
      <c r="G134" s="99"/>
      <c r="H134" s="99"/>
      <c r="I134" s="101"/>
    </row>
    <row r="135" spans="1:9" ht="15.75" thickBot="1" x14ac:dyDescent="0.3">
      <c r="B135" s="217"/>
      <c r="C135" s="217"/>
      <c r="D135" s="217"/>
      <c r="E135" s="217"/>
      <c r="F135" s="217"/>
      <c r="G135" s="217"/>
      <c r="H135" s="217"/>
      <c r="I135" s="217"/>
    </row>
    <row r="136" spans="1:9" s="416" customFormat="1" x14ac:dyDescent="0.25">
      <c r="A136" s="482" t="str">
        <f>P_1!B65</f>
        <v>Kraftwerk 4</v>
      </c>
      <c r="B136" s="478" t="s">
        <v>37</v>
      </c>
      <c r="C136" s="478" t="s">
        <v>38</v>
      </c>
      <c r="D136" s="487" t="s">
        <v>66</v>
      </c>
      <c r="E136" s="490" t="s">
        <v>23</v>
      </c>
      <c r="F136" s="491" t="s">
        <v>71</v>
      </c>
      <c r="G136" s="498" t="s">
        <v>44</v>
      </c>
      <c r="H136" s="498" t="s">
        <v>42</v>
      </c>
      <c r="I136" s="495" t="s">
        <v>2</v>
      </c>
    </row>
    <row r="137" spans="1:9" s="416" customFormat="1" x14ac:dyDescent="0.25">
      <c r="A137" s="489" t="str">
        <f>N_1!B82</f>
        <v>Herstellung der Betriebsbereitschaft</v>
      </c>
      <c r="B137" s="483"/>
      <c r="C137" s="484"/>
      <c r="D137" s="467"/>
      <c r="E137" s="468">
        <f>SUM(E139:E178)</f>
        <v>0</v>
      </c>
      <c r="F137" s="472">
        <f>SUM(F139:F178)</f>
        <v>0</v>
      </c>
      <c r="G137" s="469"/>
      <c r="H137" s="469"/>
      <c r="I137" s="470"/>
    </row>
    <row r="138" spans="1:9" s="416" customFormat="1" x14ac:dyDescent="0.25">
      <c r="A138" s="485"/>
      <c r="B138" s="368"/>
      <c r="C138" s="486"/>
      <c r="D138" s="467"/>
      <c r="E138" s="467"/>
      <c r="F138" s="472"/>
      <c r="G138" s="469"/>
      <c r="H138" s="469"/>
      <c r="I138" s="470"/>
    </row>
    <row r="139" spans="1:9" x14ac:dyDescent="0.25">
      <c r="A139" s="494" t="s">
        <v>26</v>
      </c>
      <c r="B139" s="79"/>
      <c r="C139" s="79"/>
      <c r="D139" s="92"/>
      <c r="E139" s="93">
        <v>0</v>
      </c>
      <c r="F139" s="96"/>
      <c r="G139" s="98"/>
      <c r="H139" s="98"/>
      <c r="I139" s="100"/>
    </row>
    <row r="140" spans="1:9" x14ac:dyDescent="0.25">
      <c r="A140" s="494" t="s">
        <v>27</v>
      </c>
      <c r="B140" s="79"/>
      <c r="C140" s="79"/>
      <c r="D140" s="92"/>
      <c r="E140" s="93"/>
      <c r="F140" s="96"/>
      <c r="G140" s="98"/>
      <c r="H140" s="98"/>
      <c r="I140" s="100"/>
    </row>
    <row r="141" spans="1:9" x14ac:dyDescent="0.25">
      <c r="A141" s="494" t="s">
        <v>28</v>
      </c>
      <c r="B141" s="79"/>
      <c r="C141" s="79"/>
      <c r="D141" s="92"/>
      <c r="E141" s="93"/>
      <c r="F141" s="96"/>
      <c r="G141" s="98"/>
      <c r="H141" s="98"/>
      <c r="I141" s="100"/>
    </row>
    <row r="142" spans="1:9" x14ac:dyDescent="0.25">
      <c r="A142" s="494" t="s">
        <v>29</v>
      </c>
      <c r="B142" s="79"/>
      <c r="C142" s="79"/>
      <c r="D142" s="92"/>
      <c r="E142" s="93"/>
      <c r="F142" s="96"/>
      <c r="G142" s="98"/>
      <c r="H142" s="98"/>
      <c r="I142" s="100"/>
    </row>
    <row r="143" spans="1:9" x14ac:dyDescent="0.25">
      <c r="A143" s="494" t="s">
        <v>30</v>
      </c>
      <c r="B143" s="79"/>
      <c r="C143" s="79"/>
      <c r="D143" s="92"/>
      <c r="E143" s="93"/>
      <c r="F143" s="96"/>
      <c r="G143" s="98"/>
      <c r="H143" s="98"/>
      <c r="I143" s="100"/>
    </row>
    <row r="144" spans="1:9" x14ac:dyDescent="0.25">
      <c r="A144" s="494" t="s">
        <v>31</v>
      </c>
      <c r="B144" s="79"/>
      <c r="C144" s="79"/>
      <c r="D144" s="92"/>
      <c r="E144" s="93"/>
      <c r="F144" s="96"/>
      <c r="G144" s="98"/>
      <c r="H144" s="98"/>
      <c r="I144" s="100"/>
    </row>
    <row r="145" spans="1:9" x14ac:dyDescent="0.25">
      <c r="A145" s="494" t="s">
        <v>32</v>
      </c>
      <c r="B145" s="79"/>
      <c r="C145" s="79"/>
      <c r="D145" s="92"/>
      <c r="E145" s="93"/>
      <c r="F145" s="96"/>
      <c r="G145" s="98"/>
      <c r="H145" s="98"/>
      <c r="I145" s="100"/>
    </row>
    <row r="146" spans="1:9" x14ac:dyDescent="0.25">
      <c r="A146" s="494" t="s">
        <v>33</v>
      </c>
      <c r="B146" s="79"/>
      <c r="C146" s="79"/>
      <c r="D146" s="92"/>
      <c r="E146" s="93"/>
      <c r="F146" s="96"/>
      <c r="G146" s="98"/>
      <c r="H146" s="98"/>
      <c r="I146" s="100"/>
    </row>
    <row r="147" spans="1:9" x14ac:dyDescent="0.25">
      <c r="A147" s="494" t="s">
        <v>34</v>
      </c>
      <c r="B147" s="79"/>
      <c r="C147" s="79"/>
      <c r="D147" s="92"/>
      <c r="E147" s="93"/>
      <c r="F147" s="96"/>
      <c r="G147" s="98"/>
      <c r="H147" s="98"/>
      <c r="I147" s="100"/>
    </row>
    <row r="148" spans="1:9" x14ac:dyDescent="0.25">
      <c r="A148" s="494" t="s">
        <v>35</v>
      </c>
      <c r="B148" s="79"/>
      <c r="C148" s="79"/>
      <c r="D148" s="92"/>
      <c r="E148" s="93"/>
      <c r="F148" s="96"/>
      <c r="G148" s="98"/>
      <c r="H148" s="98"/>
      <c r="I148" s="100"/>
    </row>
    <row r="149" spans="1:9" x14ac:dyDescent="0.25">
      <c r="A149" s="494" t="s">
        <v>121</v>
      </c>
      <c r="B149" s="79"/>
      <c r="C149" s="79"/>
      <c r="D149" s="92"/>
      <c r="E149" s="93"/>
      <c r="F149" s="96"/>
      <c r="G149" s="98"/>
      <c r="H149" s="98"/>
      <c r="I149" s="100"/>
    </row>
    <row r="150" spans="1:9" x14ac:dyDescent="0.25">
      <c r="A150" s="494" t="s">
        <v>122</v>
      </c>
      <c r="B150" s="79"/>
      <c r="C150" s="79"/>
      <c r="D150" s="92"/>
      <c r="E150" s="93"/>
      <c r="F150" s="96"/>
      <c r="G150" s="98"/>
      <c r="H150" s="98"/>
      <c r="I150" s="100"/>
    </row>
    <row r="151" spans="1:9" x14ac:dyDescent="0.25">
      <c r="A151" s="494" t="s">
        <v>123</v>
      </c>
      <c r="B151" s="79"/>
      <c r="C151" s="79"/>
      <c r="D151" s="92"/>
      <c r="E151" s="93"/>
      <c r="F151" s="96"/>
      <c r="G151" s="98"/>
      <c r="H151" s="98"/>
      <c r="I151" s="100"/>
    </row>
    <row r="152" spans="1:9" x14ac:dyDescent="0.25">
      <c r="A152" s="494" t="s">
        <v>124</v>
      </c>
      <c r="B152" s="79"/>
      <c r="C152" s="79"/>
      <c r="D152" s="92"/>
      <c r="E152" s="93"/>
      <c r="F152" s="96"/>
      <c r="G152" s="98"/>
      <c r="H152" s="98"/>
      <c r="I152" s="100"/>
    </row>
    <row r="153" spans="1:9" x14ac:dyDescent="0.25">
      <c r="A153" s="494" t="s">
        <v>125</v>
      </c>
      <c r="B153" s="79"/>
      <c r="C153" s="79"/>
      <c r="D153" s="92"/>
      <c r="E153" s="93"/>
      <c r="F153" s="96"/>
      <c r="G153" s="98"/>
      <c r="H153" s="98"/>
      <c r="I153" s="100"/>
    </row>
    <row r="154" spans="1:9" x14ac:dyDescent="0.25">
      <c r="A154" s="494" t="s">
        <v>126</v>
      </c>
      <c r="B154" s="79"/>
      <c r="C154" s="79"/>
      <c r="D154" s="92"/>
      <c r="E154" s="93"/>
      <c r="F154" s="96"/>
      <c r="G154" s="98"/>
      <c r="H154" s="98"/>
      <c r="I154" s="100"/>
    </row>
    <row r="155" spans="1:9" x14ac:dyDescent="0.25">
      <c r="A155" s="494" t="s">
        <v>127</v>
      </c>
      <c r="B155" s="79"/>
      <c r="C155" s="79"/>
      <c r="D155" s="92"/>
      <c r="E155" s="93"/>
      <c r="F155" s="96"/>
      <c r="G155" s="98"/>
      <c r="H155" s="98"/>
      <c r="I155" s="100"/>
    </row>
    <row r="156" spans="1:9" x14ac:dyDescent="0.25">
      <c r="A156" s="494" t="s">
        <v>128</v>
      </c>
      <c r="B156" s="79"/>
      <c r="C156" s="79"/>
      <c r="D156" s="92"/>
      <c r="E156" s="93"/>
      <c r="F156" s="96"/>
      <c r="G156" s="98"/>
      <c r="H156" s="98"/>
      <c r="I156" s="100"/>
    </row>
    <row r="157" spans="1:9" x14ac:dyDescent="0.25">
      <c r="A157" s="494" t="s">
        <v>129</v>
      </c>
      <c r="B157" s="79"/>
      <c r="C157" s="79"/>
      <c r="D157" s="92"/>
      <c r="E157" s="93"/>
      <c r="F157" s="96"/>
      <c r="G157" s="98"/>
      <c r="H157" s="98"/>
      <c r="I157" s="100"/>
    </row>
    <row r="158" spans="1:9" x14ac:dyDescent="0.25">
      <c r="A158" s="494" t="s">
        <v>130</v>
      </c>
      <c r="B158" s="79"/>
      <c r="C158" s="79"/>
      <c r="D158" s="92"/>
      <c r="E158" s="93"/>
      <c r="F158" s="96"/>
      <c r="G158" s="98"/>
      <c r="H158" s="98"/>
      <c r="I158" s="100"/>
    </row>
    <row r="159" spans="1:9" x14ac:dyDescent="0.25">
      <c r="A159" s="494" t="s">
        <v>133</v>
      </c>
      <c r="B159" s="79"/>
      <c r="C159" s="79"/>
      <c r="D159" s="92"/>
      <c r="E159" s="93"/>
      <c r="F159" s="96"/>
      <c r="G159" s="98"/>
      <c r="H159" s="98"/>
      <c r="I159" s="100"/>
    </row>
    <row r="160" spans="1:9" x14ac:dyDescent="0.25">
      <c r="A160" s="494" t="s">
        <v>134</v>
      </c>
      <c r="B160" s="79"/>
      <c r="C160" s="79"/>
      <c r="D160" s="92"/>
      <c r="E160" s="93"/>
      <c r="F160" s="96"/>
      <c r="G160" s="98"/>
      <c r="H160" s="98"/>
      <c r="I160" s="100"/>
    </row>
    <row r="161" spans="1:9" s="217" customFormat="1" x14ac:dyDescent="0.25">
      <c r="A161" s="494" t="s">
        <v>135</v>
      </c>
      <c r="B161" s="79"/>
      <c r="C161" s="79"/>
      <c r="D161" s="92"/>
      <c r="E161" s="93"/>
      <c r="F161" s="96"/>
      <c r="G161" s="98"/>
      <c r="H161" s="98"/>
      <c r="I161" s="100"/>
    </row>
    <row r="162" spans="1:9" x14ac:dyDescent="0.25">
      <c r="A162" s="494" t="s">
        <v>136</v>
      </c>
      <c r="B162" s="79"/>
      <c r="C162" s="79"/>
      <c r="D162" s="92"/>
      <c r="E162" s="93"/>
      <c r="F162" s="96"/>
      <c r="G162" s="98"/>
      <c r="H162" s="98"/>
      <c r="I162" s="100"/>
    </row>
    <row r="163" spans="1:9" x14ac:dyDescent="0.25">
      <c r="A163" s="494" t="s">
        <v>137</v>
      </c>
      <c r="B163" s="79"/>
      <c r="C163" s="79"/>
      <c r="D163" s="92"/>
      <c r="E163" s="93"/>
      <c r="F163" s="96"/>
      <c r="G163" s="98"/>
      <c r="H163" s="98"/>
      <c r="I163" s="100"/>
    </row>
    <row r="164" spans="1:9" x14ac:dyDescent="0.25">
      <c r="A164" s="494" t="s">
        <v>138</v>
      </c>
      <c r="B164" s="79"/>
      <c r="C164" s="79"/>
      <c r="D164" s="92"/>
      <c r="E164" s="93"/>
      <c r="F164" s="96"/>
      <c r="G164" s="98"/>
      <c r="H164" s="98"/>
      <c r="I164" s="100"/>
    </row>
    <row r="165" spans="1:9" x14ac:dyDescent="0.25">
      <c r="A165" s="494" t="s">
        <v>139</v>
      </c>
      <c r="B165" s="79"/>
      <c r="C165" s="79"/>
      <c r="D165" s="92"/>
      <c r="E165" s="93"/>
      <c r="F165" s="96"/>
      <c r="G165" s="98"/>
      <c r="H165" s="98"/>
      <c r="I165" s="100"/>
    </row>
    <row r="166" spans="1:9" x14ac:dyDescent="0.25">
      <c r="A166" s="494" t="s">
        <v>140</v>
      </c>
      <c r="B166" s="79"/>
      <c r="C166" s="79"/>
      <c r="D166" s="92"/>
      <c r="E166" s="93"/>
      <c r="F166" s="96"/>
      <c r="G166" s="98"/>
      <c r="H166" s="98"/>
      <c r="I166" s="100"/>
    </row>
    <row r="167" spans="1:9" x14ac:dyDescent="0.25">
      <c r="A167" s="494" t="s">
        <v>141</v>
      </c>
      <c r="B167" s="79"/>
      <c r="C167" s="79"/>
      <c r="D167" s="92"/>
      <c r="E167" s="93"/>
      <c r="F167" s="96"/>
      <c r="G167" s="98"/>
      <c r="H167" s="98"/>
      <c r="I167" s="100"/>
    </row>
    <row r="168" spans="1:9" x14ac:dyDescent="0.25">
      <c r="A168" s="494" t="s">
        <v>142</v>
      </c>
      <c r="B168" s="79"/>
      <c r="C168" s="79"/>
      <c r="D168" s="92"/>
      <c r="E168" s="93"/>
      <c r="F168" s="96"/>
      <c r="G168" s="98"/>
      <c r="H168" s="98"/>
      <c r="I168" s="100"/>
    </row>
    <row r="169" spans="1:9" x14ac:dyDescent="0.25">
      <c r="A169" s="494" t="s">
        <v>143</v>
      </c>
      <c r="B169" s="79"/>
      <c r="C169" s="79"/>
      <c r="D169" s="92"/>
      <c r="E169" s="93"/>
      <c r="F169" s="96"/>
      <c r="G169" s="98"/>
      <c r="H169" s="98"/>
      <c r="I169" s="100"/>
    </row>
    <row r="170" spans="1:9" x14ac:dyDescent="0.25">
      <c r="A170" s="494" t="s">
        <v>144</v>
      </c>
      <c r="B170" s="79"/>
      <c r="C170" s="79"/>
      <c r="D170" s="92"/>
      <c r="E170" s="93"/>
      <c r="F170" s="96"/>
      <c r="G170" s="98"/>
      <c r="H170" s="98"/>
      <c r="I170" s="100"/>
    </row>
    <row r="171" spans="1:9" x14ac:dyDescent="0.25">
      <c r="A171" s="494" t="s">
        <v>145</v>
      </c>
      <c r="B171" s="79"/>
      <c r="C171" s="79"/>
      <c r="D171" s="92"/>
      <c r="E171" s="93"/>
      <c r="F171" s="96"/>
      <c r="G171" s="98"/>
      <c r="H171" s="98"/>
      <c r="I171" s="100"/>
    </row>
    <row r="172" spans="1:9" x14ac:dyDescent="0.25">
      <c r="A172" s="494" t="s">
        <v>146</v>
      </c>
      <c r="B172" s="79"/>
      <c r="C172" s="79"/>
      <c r="D172" s="92"/>
      <c r="E172" s="93"/>
      <c r="F172" s="96"/>
      <c r="G172" s="98"/>
      <c r="H172" s="98"/>
      <c r="I172" s="100"/>
    </row>
    <row r="173" spans="1:9" x14ac:dyDescent="0.25">
      <c r="A173" s="494" t="s">
        <v>147</v>
      </c>
      <c r="B173" s="79"/>
      <c r="C173" s="79"/>
      <c r="D173" s="92"/>
      <c r="E173" s="93"/>
      <c r="F173" s="96"/>
      <c r="G173" s="98"/>
      <c r="H173" s="98"/>
      <c r="I173" s="100"/>
    </row>
    <row r="174" spans="1:9" x14ac:dyDescent="0.25">
      <c r="A174" s="494" t="s">
        <v>148</v>
      </c>
      <c r="B174" s="79"/>
      <c r="C174" s="79"/>
      <c r="D174" s="92"/>
      <c r="E174" s="93"/>
      <c r="F174" s="96"/>
      <c r="G174" s="98"/>
      <c r="H174" s="98"/>
      <c r="I174" s="100"/>
    </row>
    <row r="175" spans="1:9" x14ac:dyDescent="0.25">
      <c r="A175" s="494" t="s">
        <v>149</v>
      </c>
      <c r="B175" s="79"/>
      <c r="C175" s="79"/>
      <c r="D175" s="92"/>
      <c r="E175" s="93"/>
      <c r="F175" s="96"/>
      <c r="G175" s="98"/>
      <c r="H175" s="98"/>
      <c r="I175" s="100"/>
    </row>
    <row r="176" spans="1:9" x14ac:dyDescent="0.25">
      <c r="A176" s="494" t="s">
        <v>150</v>
      </c>
      <c r="B176" s="79"/>
      <c r="C176" s="79"/>
      <c r="D176" s="92"/>
      <c r="E176" s="93"/>
      <c r="F176" s="96"/>
      <c r="G176" s="98"/>
      <c r="H176" s="98"/>
      <c r="I176" s="100"/>
    </row>
    <row r="177" spans="1:9" x14ac:dyDescent="0.25">
      <c r="A177" s="494" t="s">
        <v>151</v>
      </c>
      <c r="B177" s="79"/>
      <c r="C177" s="79"/>
      <c r="D177" s="92"/>
      <c r="E177" s="93"/>
      <c r="F177" s="96"/>
      <c r="G177" s="98"/>
      <c r="H177" s="98"/>
      <c r="I177" s="100"/>
    </row>
    <row r="178" spans="1:9" x14ac:dyDescent="0.25">
      <c r="A178" s="494" t="s">
        <v>152</v>
      </c>
      <c r="B178" s="80"/>
      <c r="C178" s="80"/>
      <c r="D178" s="94"/>
      <c r="E178" s="95"/>
      <c r="F178" s="97"/>
      <c r="G178" s="99"/>
      <c r="H178" s="99"/>
      <c r="I178" s="101"/>
    </row>
    <row r="179" spans="1:9" ht="15.75" thickBot="1" x14ac:dyDescent="0.3">
      <c r="B179" s="217"/>
      <c r="C179" s="217"/>
      <c r="D179" s="217"/>
      <c r="E179" s="217"/>
      <c r="F179" s="217"/>
      <c r="G179" s="217"/>
      <c r="H179" s="217"/>
      <c r="I179" s="217"/>
    </row>
    <row r="180" spans="1:9" s="416" customFormat="1" x14ac:dyDescent="0.25">
      <c r="A180" s="482" t="str">
        <f>P_1!B82</f>
        <v>Kraftwerk 5</v>
      </c>
      <c r="B180" s="478" t="s">
        <v>37</v>
      </c>
      <c r="C180" s="478" t="s">
        <v>38</v>
      </c>
      <c r="D180" s="487" t="s">
        <v>66</v>
      </c>
      <c r="E180" s="490" t="s">
        <v>23</v>
      </c>
      <c r="F180" s="491" t="s">
        <v>71</v>
      </c>
      <c r="G180" s="498" t="s">
        <v>44</v>
      </c>
      <c r="H180" s="498" t="s">
        <v>42</v>
      </c>
      <c r="I180" s="496" t="s">
        <v>2</v>
      </c>
    </row>
    <row r="181" spans="1:9" s="416" customFormat="1" x14ac:dyDescent="0.25">
      <c r="A181" s="489" t="str">
        <f>N_1!B100</f>
        <v>Herstellung der Betriebsbereitschaft</v>
      </c>
      <c r="B181" s="483"/>
      <c r="C181" s="484"/>
      <c r="D181" s="492"/>
      <c r="E181" s="468">
        <f>SUM(E183:E222)</f>
        <v>0</v>
      </c>
      <c r="F181" s="472">
        <f>SUM(F183:F222)</f>
        <v>0</v>
      </c>
      <c r="G181" s="469"/>
      <c r="H181" s="469"/>
      <c r="I181" s="497"/>
    </row>
    <row r="182" spans="1:9" s="416" customFormat="1" x14ac:dyDescent="0.25">
      <c r="A182" s="485"/>
      <c r="B182" s="368"/>
      <c r="C182" s="486"/>
      <c r="D182" s="492"/>
      <c r="E182" s="467"/>
      <c r="F182" s="472"/>
      <c r="G182" s="469"/>
      <c r="H182" s="469"/>
      <c r="I182" s="497"/>
    </row>
    <row r="183" spans="1:9" x14ac:dyDescent="0.25">
      <c r="A183" s="494" t="s">
        <v>26</v>
      </c>
      <c r="B183" s="79"/>
      <c r="C183" s="79"/>
      <c r="D183" s="154"/>
      <c r="E183" s="93">
        <v>0</v>
      </c>
      <c r="F183" s="96"/>
      <c r="G183" s="98"/>
      <c r="H183" s="98"/>
      <c r="I183" s="155"/>
    </row>
    <row r="184" spans="1:9" x14ac:dyDescent="0.25">
      <c r="A184" s="494" t="s">
        <v>27</v>
      </c>
      <c r="B184" s="79"/>
      <c r="C184" s="79"/>
      <c r="D184" s="154"/>
      <c r="E184" s="93"/>
      <c r="F184" s="96"/>
      <c r="G184" s="98"/>
      <c r="H184" s="98"/>
      <c r="I184" s="155"/>
    </row>
    <row r="185" spans="1:9" x14ac:dyDescent="0.25">
      <c r="A185" s="494" t="s">
        <v>28</v>
      </c>
      <c r="B185" s="79"/>
      <c r="C185" s="79"/>
      <c r="D185" s="154"/>
      <c r="E185" s="93"/>
      <c r="F185" s="96"/>
      <c r="G185" s="98"/>
      <c r="H185" s="98"/>
      <c r="I185" s="155"/>
    </row>
    <row r="186" spans="1:9" x14ac:dyDescent="0.25">
      <c r="A186" s="494" t="s">
        <v>29</v>
      </c>
      <c r="B186" s="79"/>
      <c r="C186" s="79"/>
      <c r="D186" s="154"/>
      <c r="E186" s="93"/>
      <c r="F186" s="96"/>
      <c r="G186" s="98"/>
      <c r="H186" s="98"/>
      <c r="I186" s="155"/>
    </row>
    <row r="187" spans="1:9" x14ac:dyDescent="0.25">
      <c r="A187" s="494" t="s">
        <v>30</v>
      </c>
      <c r="B187" s="79"/>
      <c r="C187" s="79"/>
      <c r="D187" s="154"/>
      <c r="E187" s="93"/>
      <c r="F187" s="96"/>
      <c r="G187" s="98"/>
      <c r="H187" s="98"/>
      <c r="I187" s="155"/>
    </row>
    <row r="188" spans="1:9" x14ac:dyDescent="0.25">
      <c r="A188" s="494" t="s">
        <v>31</v>
      </c>
      <c r="B188" s="79"/>
      <c r="C188" s="79"/>
      <c r="D188" s="154"/>
      <c r="E188" s="93"/>
      <c r="F188" s="96"/>
      <c r="G188" s="98"/>
      <c r="H188" s="98"/>
      <c r="I188" s="155"/>
    </row>
    <row r="189" spans="1:9" x14ac:dyDescent="0.25">
      <c r="A189" s="494" t="s">
        <v>32</v>
      </c>
      <c r="B189" s="79"/>
      <c r="C189" s="79"/>
      <c r="D189" s="154"/>
      <c r="E189" s="93"/>
      <c r="F189" s="96"/>
      <c r="G189" s="98"/>
      <c r="H189" s="98"/>
      <c r="I189" s="155"/>
    </row>
    <row r="190" spans="1:9" x14ac:dyDescent="0.25">
      <c r="A190" s="494" t="s">
        <v>33</v>
      </c>
      <c r="B190" s="79"/>
      <c r="C190" s="79"/>
      <c r="D190" s="154"/>
      <c r="E190" s="93"/>
      <c r="F190" s="96"/>
      <c r="G190" s="98"/>
      <c r="H190" s="98"/>
      <c r="I190" s="155"/>
    </row>
    <row r="191" spans="1:9" x14ac:dyDescent="0.25">
      <c r="A191" s="494" t="s">
        <v>34</v>
      </c>
      <c r="B191" s="79"/>
      <c r="C191" s="79"/>
      <c r="D191" s="154"/>
      <c r="E191" s="93"/>
      <c r="F191" s="96"/>
      <c r="G191" s="98"/>
      <c r="H191" s="98"/>
      <c r="I191" s="155"/>
    </row>
    <row r="192" spans="1:9" x14ac:dyDescent="0.25">
      <c r="A192" s="494" t="s">
        <v>35</v>
      </c>
      <c r="B192" s="79"/>
      <c r="C192" s="79"/>
      <c r="D192" s="154"/>
      <c r="E192" s="93"/>
      <c r="F192" s="96"/>
      <c r="G192" s="98"/>
      <c r="H192" s="98"/>
      <c r="I192" s="155"/>
    </row>
    <row r="193" spans="1:9" x14ac:dyDescent="0.25">
      <c r="A193" s="494" t="s">
        <v>121</v>
      </c>
      <c r="B193" s="79"/>
      <c r="C193" s="79"/>
      <c r="D193" s="154"/>
      <c r="E193" s="93"/>
      <c r="F193" s="96"/>
      <c r="G193" s="98"/>
      <c r="H193" s="98"/>
      <c r="I193" s="155"/>
    </row>
    <row r="194" spans="1:9" x14ac:dyDescent="0.25">
      <c r="A194" s="494" t="s">
        <v>122</v>
      </c>
      <c r="B194" s="79"/>
      <c r="C194" s="79"/>
      <c r="D194" s="154"/>
      <c r="E194" s="93"/>
      <c r="F194" s="96"/>
      <c r="G194" s="98"/>
      <c r="H194" s="98"/>
      <c r="I194" s="155"/>
    </row>
    <row r="195" spans="1:9" x14ac:dyDescent="0.25">
      <c r="A195" s="494" t="s">
        <v>123</v>
      </c>
      <c r="B195" s="79"/>
      <c r="C195" s="79"/>
      <c r="D195" s="154"/>
      <c r="E195" s="93"/>
      <c r="F195" s="96"/>
      <c r="G195" s="98"/>
      <c r="H195" s="98"/>
      <c r="I195" s="155"/>
    </row>
    <row r="196" spans="1:9" x14ac:dyDescent="0.25">
      <c r="A196" s="494" t="s">
        <v>124</v>
      </c>
      <c r="B196" s="79"/>
      <c r="C196" s="79"/>
      <c r="D196" s="154"/>
      <c r="E196" s="93"/>
      <c r="F196" s="96"/>
      <c r="G196" s="98"/>
      <c r="H196" s="98"/>
      <c r="I196" s="155"/>
    </row>
    <row r="197" spans="1:9" x14ac:dyDescent="0.25">
      <c r="A197" s="494" t="s">
        <v>125</v>
      </c>
      <c r="B197" s="79"/>
      <c r="C197" s="79"/>
      <c r="D197" s="154"/>
      <c r="E197" s="93"/>
      <c r="F197" s="96"/>
      <c r="G197" s="98"/>
      <c r="H197" s="98"/>
      <c r="I197" s="155"/>
    </row>
    <row r="198" spans="1:9" x14ac:dyDescent="0.25">
      <c r="A198" s="494" t="s">
        <v>126</v>
      </c>
      <c r="B198" s="79"/>
      <c r="C198" s="79"/>
      <c r="D198" s="154"/>
      <c r="E198" s="93"/>
      <c r="F198" s="96"/>
      <c r="G198" s="98"/>
      <c r="H198" s="98"/>
      <c r="I198" s="155"/>
    </row>
    <row r="199" spans="1:9" x14ac:dyDescent="0.25">
      <c r="A199" s="494" t="s">
        <v>127</v>
      </c>
      <c r="B199" s="79"/>
      <c r="C199" s="79"/>
      <c r="D199" s="154"/>
      <c r="E199" s="93"/>
      <c r="F199" s="96"/>
      <c r="G199" s="98"/>
      <c r="H199" s="98"/>
      <c r="I199" s="155"/>
    </row>
    <row r="200" spans="1:9" x14ac:dyDescent="0.25">
      <c r="A200" s="494" t="s">
        <v>128</v>
      </c>
      <c r="B200" s="79"/>
      <c r="C200" s="79"/>
      <c r="D200" s="154"/>
      <c r="E200" s="93"/>
      <c r="F200" s="96"/>
      <c r="G200" s="98"/>
      <c r="H200" s="98"/>
      <c r="I200" s="155"/>
    </row>
    <row r="201" spans="1:9" x14ac:dyDescent="0.25">
      <c r="A201" s="494" t="s">
        <v>129</v>
      </c>
      <c r="B201" s="79"/>
      <c r="C201" s="79"/>
      <c r="D201" s="154"/>
      <c r="E201" s="93"/>
      <c r="F201" s="96"/>
      <c r="G201" s="98"/>
      <c r="H201" s="98"/>
      <c r="I201" s="155"/>
    </row>
    <row r="202" spans="1:9" x14ac:dyDescent="0.25">
      <c r="A202" s="494" t="s">
        <v>130</v>
      </c>
      <c r="B202" s="79"/>
      <c r="C202" s="79"/>
      <c r="D202" s="154"/>
      <c r="E202" s="93"/>
      <c r="F202" s="96"/>
      <c r="G202" s="98"/>
      <c r="H202" s="98"/>
      <c r="I202" s="155"/>
    </row>
    <row r="203" spans="1:9" x14ac:dyDescent="0.25">
      <c r="A203" s="494" t="s">
        <v>133</v>
      </c>
      <c r="B203" s="79"/>
      <c r="C203" s="79"/>
      <c r="D203" s="154"/>
      <c r="E203" s="93"/>
      <c r="F203" s="96"/>
      <c r="G203" s="98"/>
      <c r="H203" s="98"/>
      <c r="I203" s="155"/>
    </row>
    <row r="204" spans="1:9" x14ac:dyDescent="0.25">
      <c r="A204" s="494" t="s">
        <v>134</v>
      </c>
      <c r="B204" s="79"/>
      <c r="C204" s="79"/>
      <c r="D204" s="154"/>
      <c r="E204" s="93"/>
      <c r="F204" s="96"/>
      <c r="G204" s="98"/>
      <c r="H204" s="98"/>
      <c r="I204" s="155"/>
    </row>
    <row r="205" spans="1:9" x14ac:dyDescent="0.25">
      <c r="A205" s="494" t="s">
        <v>135</v>
      </c>
      <c r="B205" s="79"/>
      <c r="C205" s="79"/>
      <c r="D205" s="154"/>
      <c r="E205" s="93"/>
      <c r="F205" s="96"/>
      <c r="G205" s="98"/>
      <c r="H205" s="98"/>
      <c r="I205" s="155"/>
    </row>
    <row r="206" spans="1:9" x14ac:dyDescent="0.25">
      <c r="A206" s="494" t="s">
        <v>136</v>
      </c>
      <c r="B206" s="79"/>
      <c r="C206" s="79"/>
      <c r="D206" s="154"/>
      <c r="E206" s="93"/>
      <c r="F206" s="96"/>
      <c r="G206" s="98"/>
      <c r="H206" s="98"/>
      <c r="I206" s="155"/>
    </row>
    <row r="207" spans="1:9" x14ac:dyDescent="0.25">
      <c r="A207" s="494" t="s">
        <v>137</v>
      </c>
      <c r="B207" s="79"/>
      <c r="C207" s="79"/>
      <c r="D207" s="154"/>
      <c r="E207" s="93"/>
      <c r="F207" s="96"/>
      <c r="G207" s="98"/>
      <c r="H207" s="98"/>
      <c r="I207" s="155"/>
    </row>
    <row r="208" spans="1:9" x14ac:dyDescent="0.25">
      <c r="A208" s="494" t="s">
        <v>138</v>
      </c>
      <c r="B208" s="79"/>
      <c r="C208" s="79"/>
      <c r="D208" s="154"/>
      <c r="E208" s="93"/>
      <c r="F208" s="96"/>
      <c r="G208" s="98"/>
      <c r="H208" s="98"/>
      <c r="I208" s="155"/>
    </row>
    <row r="209" spans="1:9" x14ac:dyDescent="0.25">
      <c r="A209" s="494" t="s">
        <v>139</v>
      </c>
      <c r="B209" s="79"/>
      <c r="C209" s="79"/>
      <c r="D209" s="154"/>
      <c r="E209" s="93"/>
      <c r="F209" s="96"/>
      <c r="G209" s="98"/>
      <c r="H209" s="98"/>
      <c r="I209" s="155"/>
    </row>
    <row r="210" spans="1:9" x14ac:dyDescent="0.25">
      <c r="A210" s="494" t="s">
        <v>140</v>
      </c>
      <c r="B210" s="79"/>
      <c r="C210" s="79"/>
      <c r="D210" s="154"/>
      <c r="E210" s="93"/>
      <c r="F210" s="96"/>
      <c r="G210" s="98"/>
      <c r="H210" s="98"/>
      <c r="I210" s="155"/>
    </row>
    <row r="211" spans="1:9" x14ac:dyDescent="0.25">
      <c r="A211" s="494" t="s">
        <v>141</v>
      </c>
      <c r="B211" s="79"/>
      <c r="C211" s="79"/>
      <c r="D211" s="154"/>
      <c r="E211" s="93"/>
      <c r="F211" s="96"/>
      <c r="G211" s="98"/>
      <c r="H211" s="98"/>
      <c r="I211" s="155"/>
    </row>
    <row r="212" spans="1:9" x14ac:dyDescent="0.25">
      <c r="A212" s="494" t="s">
        <v>142</v>
      </c>
      <c r="B212" s="79"/>
      <c r="C212" s="79"/>
      <c r="D212" s="154"/>
      <c r="E212" s="93"/>
      <c r="F212" s="96"/>
      <c r="G212" s="98"/>
      <c r="H212" s="98"/>
      <c r="I212" s="155"/>
    </row>
    <row r="213" spans="1:9" x14ac:dyDescent="0.25">
      <c r="A213" s="494" t="s">
        <v>143</v>
      </c>
      <c r="B213" s="79"/>
      <c r="C213" s="79"/>
      <c r="D213" s="154"/>
      <c r="E213" s="93"/>
      <c r="F213" s="96"/>
      <c r="G213" s="98"/>
      <c r="H213" s="98"/>
      <c r="I213" s="155"/>
    </row>
    <row r="214" spans="1:9" x14ac:dyDescent="0.25">
      <c r="A214" s="494" t="s">
        <v>144</v>
      </c>
      <c r="B214" s="79"/>
      <c r="C214" s="79"/>
      <c r="D214" s="154"/>
      <c r="E214" s="93"/>
      <c r="F214" s="96"/>
      <c r="G214" s="98"/>
      <c r="H214" s="98"/>
      <c r="I214" s="155"/>
    </row>
    <row r="215" spans="1:9" x14ac:dyDescent="0.25">
      <c r="A215" s="494" t="s">
        <v>145</v>
      </c>
      <c r="B215" s="79"/>
      <c r="C215" s="79"/>
      <c r="D215" s="154"/>
      <c r="E215" s="93"/>
      <c r="F215" s="96"/>
      <c r="G215" s="98"/>
      <c r="H215" s="98"/>
      <c r="I215" s="155"/>
    </row>
    <row r="216" spans="1:9" x14ac:dyDescent="0.25">
      <c r="A216" s="494" t="s">
        <v>146</v>
      </c>
      <c r="B216" s="79"/>
      <c r="C216" s="79"/>
      <c r="D216" s="154"/>
      <c r="E216" s="93"/>
      <c r="F216" s="96"/>
      <c r="G216" s="98"/>
      <c r="H216" s="98"/>
      <c r="I216" s="155"/>
    </row>
    <row r="217" spans="1:9" x14ac:dyDescent="0.25">
      <c r="A217" s="494" t="s">
        <v>147</v>
      </c>
      <c r="B217" s="79"/>
      <c r="C217" s="79"/>
      <c r="D217" s="154"/>
      <c r="E217" s="93"/>
      <c r="F217" s="96"/>
      <c r="G217" s="98"/>
      <c r="H217" s="98"/>
      <c r="I217" s="155"/>
    </row>
    <row r="218" spans="1:9" x14ac:dyDescent="0.25">
      <c r="A218" s="494" t="s">
        <v>148</v>
      </c>
      <c r="B218" s="79"/>
      <c r="C218" s="79"/>
      <c r="D218" s="154"/>
      <c r="E218" s="93"/>
      <c r="F218" s="96"/>
      <c r="G218" s="98"/>
      <c r="H218" s="98"/>
      <c r="I218" s="155"/>
    </row>
    <row r="219" spans="1:9" x14ac:dyDescent="0.25">
      <c r="A219" s="494" t="s">
        <v>149</v>
      </c>
      <c r="B219" s="79"/>
      <c r="C219" s="79"/>
      <c r="D219" s="154"/>
      <c r="E219" s="93"/>
      <c r="F219" s="96"/>
      <c r="G219" s="98"/>
      <c r="H219" s="98"/>
      <c r="I219" s="155"/>
    </row>
    <row r="220" spans="1:9" x14ac:dyDescent="0.25">
      <c r="A220" s="494" t="s">
        <v>150</v>
      </c>
      <c r="B220" s="80"/>
      <c r="C220" s="80"/>
      <c r="D220" s="156"/>
      <c r="E220" s="95"/>
      <c r="F220" s="97"/>
      <c r="G220" s="99"/>
      <c r="H220" s="99"/>
      <c r="I220" s="157"/>
    </row>
    <row r="221" spans="1:9" x14ac:dyDescent="0.25">
      <c r="A221" s="494" t="s">
        <v>151</v>
      </c>
      <c r="B221" s="79"/>
      <c r="C221" s="79"/>
      <c r="D221" s="154"/>
      <c r="E221" s="93"/>
      <c r="F221" s="96"/>
      <c r="G221" s="98"/>
      <c r="H221" s="98"/>
      <c r="I221" s="155"/>
    </row>
    <row r="222" spans="1:9" x14ac:dyDescent="0.25">
      <c r="A222" s="494" t="s">
        <v>152</v>
      </c>
      <c r="B222" s="79"/>
      <c r="C222" s="79"/>
      <c r="D222" s="154"/>
      <c r="E222" s="93"/>
      <c r="F222" s="96"/>
      <c r="G222" s="98"/>
      <c r="H222" s="98"/>
      <c r="I222" s="155"/>
    </row>
    <row r="223" spans="1:9" x14ac:dyDescent="0.25">
      <c r="B223" s="217"/>
      <c r="C223" s="217"/>
      <c r="D223" s="217"/>
      <c r="E223" s="217"/>
      <c r="F223" s="217"/>
      <c r="G223" s="217"/>
      <c r="H223" s="217"/>
      <c r="I223" s="217"/>
    </row>
  </sheetData>
  <sheetProtection algorithmName="SHA-512" hashValue="Ixeq45XRGcNbyEAASrrKxVR3OrKZiKTMTIQPEF5oDZ9PsaRr1SpYNKAK8o1FC11xnTkfss+k+U/qJg1Tm0CFxg==" saltValue="dK5aCDCb7kPJYXvhYWjnPw==" spinCount="100000" sheet="1" insertRows="0"/>
  <dataValidations count="1">
    <dataValidation allowBlank="1" showInputMessage="1" sqref="F7:F46 F51:F90 F95:F134 F139:F178 F183:F222" xr:uid="{00000000-0002-0000-0A00-000000000000}"/>
  </dataValidations>
  <pageMargins left="0.7" right="0.7" top="0.78740157499999996" bottom="0.78740157499999996" header="0.3" footer="0.3"/>
  <pageSetup paperSize="9" orientation="portrait" r:id="rId1"/>
  <tableParts count="5">
    <tablePart r:id="rId2"/>
    <tablePart r:id="rId3"/>
    <tablePart r:id="rId4"/>
    <tablePart r:id="rId5"/>
    <tablePart r:id="rId6"/>
  </tablePart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A00-000001000000}">
          <x14:formula1>
            <xm:f>'+'!$B$29:$B$31</xm:f>
          </x14:formula1>
          <xm:sqref>H7:H46 H51:H90 H95:H134 H139:H178 H183:H222</xm:sqref>
        </x14:dataValidation>
        <x14:dataValidation type="list" allowBlank="1" showInputMessage="1" showErrorMessage="1" xr:uid="{00000000-0002-0000-0A00-000002000000}">
          <x14:formula1>
            <xm:f>'+'!$C$21:$C$24</xm:f>
          </x14:formula1>
          <xm:sqref>G183:G222 G139:G178 G95:G134 G51:G90 G7:G46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eee6405-2410-41a9-b466-84efdb81922d" xsi:nil="true"/>
    <Schlagw_x00f6_rter xmlns="5c6dfab4-252d-401e-a3da-0a884206eb77" xsi:nil="true"/>
    <lcf76f155ced4ddcb4097134ff3c332f xmlns="5c6dfab4-252d-401e-a3da-0a884206eb77">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3C501F3BAF22714CB7E7152BDDD4B823" ma:contentTypeVersion="18" ma:contentTypeDescription="Ein neues Dokument erstellen." ma:contentTypeScope="" ma:versionID="dfe74ff7cac814ede27ba961fb8b868c">
  <xsd:schema xmlns:xsd="http://www.w3.org/2001/XMLSchema" xmlns:xs="http://www.w3.org/2001/XMLSchema" xmlns:p="http://schemas.microsoft.com/office/2006/metadata/properties" xmlns:ns2="5c6dfab4-252d-401e-a3da-0a884206eb77" xmlns:ns3="4eee6405-2410-41a9-b466-84efdb81922d" targetNamespace="http://schemas.microsoft.com/office/2006/metadata/properties" ma:root="true" ma:fieldsID="f19462c4ae2ca68525b3fb7a1d5f8c0a" ns2:_="" ns3:_="">
    <xsd:import namespace="5c6dfab4-252d-401e-a3da-0a884206eb77"/>
    <xsd:import namespace="4eee6405-2410-41a9-b466-84efdb81922d"/>
    <xsd:element name="properties">
      <xsd:complexType>
        <xsd:sequence>
          <xsd:element name="documentManagement">
            <xsd:complexType>
              <xsd:all>
                <xsd:element ref="ns2:Schlagw_x00f6_rt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dfab4-252d-401e-a3da-0a884206eb77" elementFormDefault="qualified">
    <xsd:import namespace="http://schemas.microsoft.com/office/2006/documentManagement/types"/>
    <xsd:import namespace="http://schemas.microsoft.com/office/infopath/2007/PartnerControls"/>
    <xsd:element name="Schlagw_x00f6_rter" ma:index="8" nillable="true" ma:displayName="Schlagwörter" ma:internalName="Schlagw_x00f6_rter" ma:readOnly="false">
      <xsd:simpleType>
        <xsd:restriction base="dms:Note">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Bildmarkierungen" ma:readOnly="false" ma:fieldId="{5cf76f15-5ced-4ddc-b409-7134ff3c332f}" ma:taxonomyMulti="true" ma:sspId="c74095c4-f9c7-4481-a14d-3eb675bc63b1"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eee6405-2410-41a9-b466-84efdb81922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e9ff663-9119-4cd6-867c-c1c8c4417ac9}" ma:internalName="TaxCatchAll" ma:showField="CatchAllData" ma:web="4eee6405-2410-41a9-b466-84efdb81922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6E8A51B-EDDD-42EE-9AAA-966C575D2E72}">
  <ds:schemaRefs>
    <ds:schemaRef ds:uri="5c6dfab4-252d-401e-a3da-0a884206eb77"/>
    <ds:schemaRef ds:uri="http://schemas.microsoft.com/office/infopath/2007/PartnerControls"/>
    <ds:schemaRef ds:uri="http://purl.org/dc/terms/"/>
    <ds:schemaRef ds:uri="http://schemas.microsoft.com/office/2006/metadata/properties"/>
    <ds:schemaRef ds:uri="4eee6405-2410-41a9-b466-84efdb81922d"/>
    <ds:schemaRef ds:uri="http://purl.org/dc/dcmitype/"/>
    <ds:schemaRef ds:uri="http://schemas.microsoft.com/office/2006/documentManagement/types"/>
    <ds:schemaRef ds:uri="http://purl.org/dc/elements/1.1/"/>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C6C2F2C6-2CEA-455F-A0D8-8342DEDB7D78}">
  <ds:schemaRefs>
    <ds:schemaRef ds:uri="http://schemas.microsoft.com/sharepoint/v3/contenttype/forms"/>
  </ds:schemaRefs>
</ds:datastoreItem>
</file>

<file path=customXml/itemProps3.xml><?xml version="1.0" encoding="utf-8"?>
<ds:datastoreItem xmlns:ds="http://schemas.openxmlformats.org/officeDocument/2006/customXml" ds:itemID="{E59B5080-407D-4627-89F1-AB96C363ED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dfab4-252d-401e-a3da-0a884206eb77"/>
    <ds:schemaRef ds:uri="4eee6405-2410-41a9-b466-84efdb8192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13</vt:i4>
      </vt:variant>
      <vt:variant>
        <vt:lpstr>Benannte Bereiche</vt:lpstr>
      </vt:variant>
      <vt:variant>
        <vt:i4>3</vt:i4>
      </vt:variant>
    </vt:vector>
  </HeadingPairs>
  <TitlesOfParts>
    <vt:vector size="16" baseType="lpstr">
      <vt:lpstr>Hinweise</vt:lpstr>
      <vt:lpstr>Kostenübersicht</vt:lpstr>
      <vt:lpstr>N_1</vt:lpstr>
      <vt:lpstr>N_2</vt:lpstr>
      <vt:lpstr>N_3</vt:lpstr>
      <vt:lpstr>P_1</vt:lpstr>
      <vt:lpstr>P_2</vt:lpstr>
      <vt:lpstr>P_3</vt:lpstr>
      <vt:lpstr>P_4</vt:lpstr>
      <vt:lpstr>K</vt:lpstr>
      <vt:lpstr>S</vt:lpstr>
      <vt:lpstr>B</vt:lpstr>
      <vt:lpstr>G</vt:lpstr>
      <vt:lpstr>Kostenübersicht!Druckbereich</vt:lpstr>
      <vt:lpstr>N_1!Druckbereich</vt:lpstr>
      <vt:lpstr>P_1!Druckbereich</vt:lpstr>
    </vt:vector>
  </TitlesOfParts>
  <Company>Bundesnetzagentur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Juliane Rölver</dc:creator>
  <cp:lastModifiedBy>BK8-4</cp:lastModifiedBy>
  <cp:lastPrinted>2026-08-26T10:04:15Z</cp:lastPrinted>
  <dcterms:created xsi:type="dcterms:W3CDTF">2018-08-10T11:39:24Z</dcterms:created>
  <dcterms:modified xsi:type="dcterms:W3CDTF">2026-08-26T11:38:49Z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0x0101003C501F3BAF22714CB7E7152BDDD4B823</vt:lpwstr>
  </property>
  <property fmtid="{D5CDD505-2E9C-101B-9397-08002B2CF9AE}" pid="3" name="MediaServiceImageTags">
    <vt:lpwstr/>
  </property>
</Properties>
</file>